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<sst xmlns="http://schemas.openxmlformats.org/spreadsheetml/2006/main" count="9" uniqueCount="9">
  <si>
    <t xml:space="preserve">4.10.5 Solid bulk (Tonnes)</t>
  </si>
  <si>
    <t xml:space="preserve">Item</t>
  </si>
  <si>
    <t xml:space="preserve">Solid bulk</t>
  </si>
  <si>
    <t xml:space="preserve">Cereals</t>
  </si>
  <si>
    <t xml:space="preserve">Concentrates</t>
  </si>
  <si>
    <t xml:space="preserve">Phosphates</t>
  </si>
  <si>
    <t xml:space="preserve">Iron ore</t>
  </si>
  <si>
    <t xml:space="preserve">Others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</si>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</sst>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BBB59"/>
      <rgbColor rgb="FFFFCC00"/>
      <rgbColor rgb="FFFF9900"/>
      <rgbColor rgb="FFFF6600"/>
      <rgbColor rgb="FF8064A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Solid bulk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'4.10.5'!$B$8</c:f>
              <c:strCache>
                <c:ptCount val="1"/>
                <c:pt idx="0">
                  <c:v>Cereals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'4.10.5'!$E$8:$O$8</c:f>
              <c:numCache>
                <c:formatCode>#,##0</c:formatCode>
                <c:ptCount val="11"/>
                <c:pt idx="0">
                  <c:v>1219839.33</c:v>
                </c:pt>
                <c:pt idx="1">
                  <c:v>1165837</c:v>
                </c:pt>
                <c:pt idx="2">
                  <c:v>1483717</c:v>
                </c:pt>
                <c:pt idx="3">
                  <c:v>1455740</c:v>
                </c:pt>
                <c:pt idx="4">
                  <c:v>1454037</c:v>
                </c:pt>
                <c:pt idx="5">
                  <c:v>985275</c:v>
                </c:pt>
                <c:pt idx="6">
                  <c:v>1034791</c:v>
                </c:pt>
                <c:pt idx="7">
                  <c:v>1642978</c:v>
                </c:pt>
                <c:pt idx="8">
                  <c:v>2156946</c:v>
                </c:pt>
                <c:pt idx="9">
                  <c:v>1705754</c:v>
                </c:pt>
                <c:pt idx="10">
                  <c:v>1504679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'4.10.5'!$B$9</c:f>
              <c:strCache>
                <c:ptCount val="1"/>
                <c:pt idx="0">
                  <c:v>Concentrates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'4.10.5'!$E$9:$O$9</c:f>
              <c:numCache>
                <c:formatCode>#,##0</c:formatCode>
                <c:ptCount val="11"/>
                <c:pt idx="0">
                  <c:v>1748276.389</c:v>
                </c:pt>
                <c:pt idx="1">
                  <c:v>2322910</c:v>
                </c:pt>
                <c:pt idx="2">
                  <c:v>2462704</c:v>
                </c:pt>
                <c:pt idx="3">
                  <c:v>3089368</c:v>
                </c:pt>
                <c:pt idx="4">
                  <c:v>2432608</c:v>
                </c:pt>
                <c:pt idx="5">
                  <c:v>2316548</c:v>
                </c:pt>
                <c:pt idx="6">
                  <c:v>2403872</c:v>
                </c:pt>
                <c:pt idx="7">
                  <c:v>2435981</c:v>
                </c:pt>
                <c:pt idx="8">
                  <c:v>2173450</c:v>
                </c:pt>
                <c:pt idx="9">
                  <c:v>1993168</c:v>
                </c:pt>
                <c:pt idx="10">
                  <c:v>2089399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'4.10.5'!$B$10</c:f>
              <c:strCache>
                <c:ptCount val="1"/>
                <c:pt idx="0">
                  <c:v>Phosphates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'4.10.5'!$E$10:$O$10</c:f>
              <c:numCache>
                <c:formatCode>#,##0</c:formatCode>
                <c:ptCount val="11"/>
                <c:pt idx="0">
                  <c:v>12572</c:v>
                </c:pt>
                <c:pt idx="1">
                  <c:v>17097.98</c:v>
                </c:pt>
                <c:pt idx="2">
                  <c:v>14285</c:v>
                </c:pt>
                <c:pt idx="3">
                  <c:v>0</c:v>
                </c:pt>
                <c:pt idx="4">
                  <c:v>22820</c:v>
                </c:pt>
                <c:pt idx="5">
                  <c:v>37276</c:v>
                </c:pt>
                <c:pt idx="6">
                  <c:v>116639</c:v>
                </c:pt>
                <c:pt idx="7">
                  <c:v>114330</c:v>
                </c:pt>
                <c:pt idx="8">
                  <c:v>57134</c:v>
                </c:pt>
                <c:pt idx="9">
                  <c:v>117398</c:v>
                </c:pt>
                <c:pt idx="10">
                  <c:v>51302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'4.10.5'!$B$11</c:f>
              <c:strCache>
                <c:ptCount val="1"/>
                <c:pt idx="0">
                  <c:v>Iron ore</c:v>
                </c:pt>
              </c:strCache>
            </c:strRef>
          </c:tx>
          <c:spPr>
            <a:solidFill>
              <a:srgbClr val="8064A2"/>
            </a:solidFill>
            <a:ln cap="rnd" w="28440">
              <a:solidFill>
                <a:srgbClr val="8064A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'4.10.5'!$E$11:$O$11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13490</c:v>
                </c:pt>
                <c:pt idx="3">
                  <c:v>23925</c:v>
                </c:pt>
                <c:pt idx="4">
                  <c:v>64407</c:v>
                </c:pt>
                <c:pt idx="5">
                  <c:v>0</c:v>
                </c:pt>
                <c:pt idx="6">
                  <c:v>6470</c:v>
                </c:pt>
                <c:pt idx="7">
                  <c:v>41908</c:v>
                </c:pt>
                <c:pt idx="8">
                  <c:v>23148</c:v>
                </c:pt>
                <c:pt idx="9">
                  <c:v>38010</c:v>
                </c:pt>
                <c:pt idx="10">
                  <c:v>24959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'4.10.5'!$B$12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'4.10.5'!$E$12:$O$12</c:f>
              <c:numCache>
                <c:formatCode>#,##0</c:formatCode>
                <c:ptCount val="11"/>
                <c:pt idx="1">
                  <c:v>2253537.8</c:v>
                </c:pt>
                <c:pt idx="2">
                  <c:v>2526672</c:v>
                </c:pt>
                <c:pt idx="3">
                  <c:v>2093366</c:v>
                </c:pt>
                <c:pt idx="4">
                  <c:v>1781792</c:v>
                </c:pt>
                <c:pt idx="5">
                  <c:v>1547735</c:v>
                </c:pt>
                <c:pt idx="6">
                  <c:v>1467967</c:v>
                </c:pt>
                <c:pt idx="7">
                  <c:v>1476408</c:v>
                </c:pt>
                <c:pt idx="8">
                  <c:v>1260743</c:v>
                </c:pt>
                <c:pt idx="9">
                  <c:v>1438749</c:v>
                </c:pt>
                <c:pt idx="10">
                  <c:v>1768614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5851228"/>
        <c:axId val="9083269"/>
      </c:lineChart>
      <c:catAx>
        <c:axId val="858512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083269"/>
        <c:crosses val="autoZero"/>
        <c:auto val="1"/>
        <c:lblAlgn val="ctr"/>
        <c:lblOffset val="100"/>
        <c:noMultiLvlLbl val="0"/>
      </c:catAx>
      <c:valAx>
        <c:axId val="908326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58512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24120</xdr:rowOff>
    </xdr:from>
    <xdr:to>
      <xdr:col>9</xdr:col>
      <xdr:colOff>664920</xdr:colOff>
      <xdr:row>34</xdr:row>
      <xdr:rowOff>169920</xdr:rowOff>
    </xdr:to>
    <xdr:graphicFrame>
      <xdr:nvGraphicFramePr>
        <xdr:cNvPr id="1" name="Gráfico 1"/>
        <xdr:cNvGraphicFramePr/>
      </xdr:nvGraphicFramePr>
      <xdr:xfrm>
        <a:off x="0" y="3429000"/>
        <a:ext cx="8339400" cy="395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419400</xdr:colOff>
      <xdr:row>0</xdr:row>
      <xdr:rowOff>655920</xdr:rowOff>
    </xdr:to>
    <xdr:pic>
      <xdr:nvPicPr>
        <xdr:cNvPr id="2" name="Imagen 71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7.42"/>
    <col collapsed="false" customWidth="false" hidden="false" outlineLevel="0" max="10" min="2" style="1" width="11.43"/>
    <col collapsed="false" customWidth="true" hidden="false" outlineLevel="0" max="11" min="11" style="1" width="11.71"/>
    <col collapsed="false" customWidth="false" hidden="false" outlineLevel="0" max="16384" min="12" style="1" width="11.43"/>
  </cols>
  <sheetData>
    <row r="1" s="2" customFormat="true" ht="73.1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 t="s">
        <v>3</v>
      </c>
      <c r="C8" s="6"/>
      <c r="D8" s="6"/>
      <c r="E8" s="7" t="n">
        <v>1219839.33</v>
      </c>
      <c r="F8" s="7" t="n">
        <v>1165837</v>
      </c>
      <c r="G8" s="7" t="n">
        <v>1483717</v>
      </c>
      <c r="H8" s="7" t="n">
        <v>1455740</v>
      </c>
      <c r="I8" s="7" t="n">
        <v>1454037</v>
      </c>
      <c r="J8" s="7" t="n">
        <v>985275</v>
      </c>
      <c r="K8" s="7" t="n">
        <v>1034791</v>
      </c>
      <c r="L8" s="7" t="n">
        <v>1642978</v>
      </c>
      <c r="M8" s="7" t="n">
        <v>2156946</v>
      </c>
      <c r="N8" s="7" t="n">
        <f aca="false">1046992+658762</f>
        <v>1705754</v>
      </c>
      <c r="O8" s="7" t="n">
        <v>1504679</v>
      </c>
    </row>
    <row r="9" customFormat="false" ht="15" hidden="false" customHeight="true" outlineLevel="0" collapsed="false">
      <c r="A9" s="6"/>
      <c r="B9" s="6" t="s">
        <v>4</v>
      </c>
      <c r="C9" s="6"/>
      <c r="D9" s="6"/>
      <c r="E9" s="7" t="n">
        <v>1748276.389</v>
      </c>
      <c r="F9" s="7" t="n">
        <v>2322910</v>
      </c>
      <c r="G9" s="7" t="n">
        <v>2462704</v>
      </c>
      <c r="H9" s="7" t="n">
        <v>3089368</v>
      </c>
      <c r="I9" s="7" t="n">
        <v>2432608</v>
      </c>
      <c r="J9" s="7" t="n">
        <v>2316548</v>
      </c>
      <c r="K9" s="7" t="n">
        <v>2403872</v>
      </c>
      <c r="L9" s="7" t="n">
        <v>2435981</v>
      </c>
      <c r="M9" s="7" t="n">
        <v>2173450</v>
      </c>
      <c r="N9" s="7" t="n">
        <v>1993168</v>
      </c>
      <c r="O9" s="7" t="n">
        <v>2089399</v>
      </c>
    </row>
    <row r="10" customFormat="false" ht="15" hidden="false" customHeight="true" outlineLevel="0" collapsed="false">
      <c r="A10" s="6"/>
      <c r="B10" s="6" t="s">
        <v>5</v>
      </c>
      <c r="C10" s="6"/>
      <c r="D10" s="6"/>
      <c r="E10" s="7" t="n">
        <v>12572</v>
      </c>
      <c r="F10" s="7" t="n">
        <v>17097.98</v>
      </c>
      <c r="G10" s="7" t="n">
        <v>14285</v>
      </c>
      <c r="H10" s="7" t="n">
        <v>0</v>
      </c>
      <c r="I10" s="7" t="n">
        <v>22820</v>
      </c>
      <c r="J10" s="7" t="n">
        <v>37276</v>
      </c>
      <c r="K10" s="7" t="n">
        <v>116639</v>
      </c>
      <c r="L10" s="7" t="n">
        <v>114330</v>
      </c>
      <c r="M10" s="7" t="n">
        <v>57134</v>
      </c>
      <c r="N10" s="7" t="n">
        <v>117398</v>
      </c>
      <c r="O10" s="7" t="n">
        <v>51302</v>
      </c>
    </row>
    <row r="11" customFormat="false" ht="15" hidden="false" customHeight="true" outlineLevel="0" collapsed="false">
      <c r="A11" s="6"/>
      <c r="B11" s="6" t="s">
        <v>6</v>
      </c>
      <c r="C11" s="6"/>
      <c r="D11" s="6"/>
      <c r="E11" s="7" t="n">
        <v>0</v>
      </c>
      <c r="F11" s="7" t="n">
        <v>0</v>
      </c>
      <c r="G11" s="7" t="n">
        <v>13490</v>
      </c>
      <c r="H11" s="7" t="n">
        <v>23925</v>
      </c>
      <c r="I11" s="7" t="n">
        <v>64407</v>
      </c>
      <c r="J11" s="7" t="n">
        <v>0</v>
      </c>
      <c r="K11" s="7" t="n">
        <v>6470</v>
      </c>
      <c r="L11" s="7" t="n">
        <v>41908</v>
      </c>
      <c r="M11" s="7" t="n">
        <v>23148</v>
      </c>
      <c r="N11" s="7" t="n">
        <v>38010</v>
      </c>
      <c r="O11" s="7" t="n">
        <v>24959</v>
      </c>
    </row>
    <row r="12" customFormat="false" ht="15" hidden="false" customHeight="true" outlineLevel="0" collapsed="false">
      <c r="A12" s="6"/>
      <c r="B12" s="6" t="s">
        <v>7</v>
      </c>
      <c r="C12" s="6"/>
      <c r="D12" s="6"/>
      <c r="E12" s="7" t="e">
        <f aca="false">E13-(SUM(E8:E11))</f>
        <v>#NAME?</v>
      </c>
      <c r="F12" s="7" t="n">
        <f aca="false">F13-(SUM(F8:F11))</f>
        <v>2253537.8</v>
      </c>
      <c r="G12" s="7" t="n">
        <v>2526672</v>
      </c>
      <c r="H12" s="7" t="n">
        <v>2093366</v>
      </c>
      <c r="I12" s="7" t="n">
        <f aca="false">I13-I8-I9-I10-I11</f>
        <v>1781792</v>
      </c>
      <c r="J12" s="7" t="n">
        <f aca="false">J13-J8-J9-J10-J11</f>
        <v>1547735</v>
      </c>
      <c r="K12" s="7" t="n">
        <f aca="false">K13-K8-K9-K10-K11</f>
        <v>1467967</v>
      </c>
      <c r="L12" s="7" t="n">
        <f aca="false">L13-L8-L9-L10-L11</f>
        <v>1476408</v>
      </c>
      <c r="M12" s="7" t="n">
        <f aca="false">M13-M8-M9-M10-M11</f>
        <v>1260743</v>
      </c>
      <c r="N12" s="7" t="n">
        <f aca="false">N13-N8-N9-N10-N11</f>
        <v>1438749</v>
      </c>
      <c r="O12" s="7" t="n">
        <f aca="false">O13-O8-O9-O10-O11</f>
        <v>1768614</v>
      </c>
    </row>
    <row r="13" customFormat="false" ht="15" hidden="false" customHeight="false" outlineLevel="0" collapsed="false">
      <c r="A13" s="6"/>
      <c r="B13" s="8" t="s">
        <v>8</v>
      </c>
      <c r="C13" s="9"/>
      <c r="D13" s="10"/>
      <c r="E13" s="11" t="e">
        <f aca="false">#ref!</f>
        <v>#NAME?</v>
      </c>
      <c r="F13" s="11" t="n">
        <v>5759382.78</v>
      </c>
      <c r="G13" s="11" t="n">
        <v>6487378.1</v>
      </c>
      <c r="H13" s="11" t="n">
        <v>6662399</v>
      </c>
      <c r="I13" s="11" t="n">
        <v>5755664</v>
      </c>
      <c r="J13" s="11" t="n">
        <v>4886834</v>
      </c>
      <c r="K13" s="11" t="n">
        <v>5029739</v>
      </c>
      <c r="L13" s="11" t="n">
        <v>5711605</v>
      </c>
      <c r="M13" s="11" t="n">
        <v>5671421</v>
      </c>
      <c r="N13" s="11" t="n">
        <v>5293079</v>
      </c>
      <c r="O13" s="11" t="n">
        <v>5438953</v>
      </c>
    </row>
    <row r="16" customFormat="false" ht="15" hidden="false" customHeight="false" outlineLevel="0" collapsed="false">
      <c r="L16" s="12"/>
    </row>
  </sheetData>
  <mergeCells count="19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3"/>
    <mergeCell ref="B8:D8"/>
    <mergeCell ref="B9:D9"/>
    <mergeCell ref="B10:D10"/>
    <mergeCell ref="B11:D11"/>
    <mergeCell ref="B12:D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2026-06-11T14:44:30Z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