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.2.2" sheetId="1" state="visible" r:id="rId3"/>
  </sheets>
  <definedNames>
    <definedName function="false" hidden="false" localSheetId="0" name="_xlnm.Print_Area" vbProcedure="false">'2.2.2'!$A$2:$H$68</definedName>
    <definedName function="false" hidden="false" name="_xlnm.Database" vbProcedure="false">#REF!</definedName>
    <definedName function="false" hidden="false" localSheetId="0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<sst xmlns="http://schemas.openxmlformats.org/spreadsheetml/2006/main" count="70" uniqueCount="49">
  <si>
    <t xml:space="preserve">2.2.2 Superficie terrestre y áreas de depósito (m²)</t>
  </si>
  <si>
    <t xml:space="preserve">Muelle</t>
  </si>
  <si>
    <t xml:space="preserve">Designación </t>
  </si>
  <si>
    <t xml:space="preserve">Almacenes </t>
  </si>
  <si>
    <t xml:space="preserve">Viales</t>
  </si>
  <si>
    <t xml:space="preserve">Resto </t>
  </si>
  <si>
    <t xml:space="preserve">Total </t>
  </si>
  <si>
    <t xml:space="preserve">Descubiertos</t>
  </si>
  <si>
    <t xml:space="preserve">Cubiertos y abiertos </t>
  </si>
  <si>
    <t xml:space="preserve">Cerrados </t>
  </si>
  <si>
    <t xml:space="preserve">Poligono Pesquero Norte</t>
  </si>
  <si>
    <t xml:space="preserve">Concesiones</t>
  </si>
  <si>
    <t xml:space="preserve"> </t>
  </si>
  <si>
    <t xml:space="preserve">Otros</t>
  </si>
  <si>
    <t xml:space="preserve">Comunicaciones y servicios</t>
  </si>
  <si>
    <t xml:space="preserve">Levante</t>
  </si>
  <si>
    <t xml:space="preserve">Muelle de Levante y Entorno</t>
  </si>
  <si>
    <t xml:space="preserve">Tinglado 1</t>
  </si>
  <si>
    <t xml:space="preserve">Tinglado 2</t>
  </si>
  <si>
    <t xml:space="preserve">Zona de Depósitos</t>
  </si>
  <si>
    <t xml:space="preserve">Transversales y Punta del Sebo</t>
  </si>
  <si>
    <t xml:space="preserve">Puerto Exterior</t>
  </si>
  <si>
    <t xml:space="preserve">Muelle deMinerales</t>
  </si>
  <si>
    <t xml:space="preserve">Zona de depósitos</t>
  </si>
  <si>
    <t xml:space="preserve">Ciudad de Palos</t>
  </si>
  <si>
    <t xml:space="preserve">Ing. Juan Gonzalo:</t>
  </si>
  <si>
    <t xml:space="preserve">Tinglado 3</t>
  </si>
  <si>
    <t xml:space="preserve">Tinglado 4</t>
  </si>
  <si>
    <t xml:space="preserve">Atlantic Copper, S.L.U.(C-1187 y C-1348)</t>
  </si>
  <si>
    <t xml:space="preserve">Bergé Marítima, S.L. (C-1409)</t>
  </si>
  <si>
    <t xml:space="preserve">ImpalaTerminals Huelva, S.L.U. (C-1309)</t>
  </si>
  <si>
    <t xml:space="preserve">Muelle Sur</t>
  </si>
  <si>
    <t xml:space="preserve">Yilport Huelva, S.L.</t>
  </si>
  <si>
    <t xml:space="preserve">54.697,6 </t>
  </si>
  <si>
    <t xml:space="preserve">Puerto Exterior (fuera de muelles)</t>
  </si>
  <si>
    <t xml:space="preserve">Algeposa Huelva, S.L. (C-1151)</t>
  </si>
  <si>
    <t xml:space="preserve">Servimad (C-968)</t>
  </si>
  <si>
    <t xml:space="preserve">Bergé Marítima, S.L.(C-1144 y C-1045)</t>
  </si>
  <si>
    <t xml:space="preserve">García-Munté Energía, S.L. (C-1750)</t>
  </si>
  <si>
    <t xml:space="preserve">Congrasur (C-1048)</t>
  </si>
  <si>
    <t xml:space="preserve">Bergé Marítima, S.L.( C-1210)</t>
  </si>
  <si>
    <t xml:space="preserve">Aridos Anfersa, S.L.( C-1501)</t>
  </si>
  <si>
    <t xml:space="preserve">Congrasur (A01631)</t>
  </si>
  <si>
    <t xml:space="preserve">García-Munté Energía S.L. (A01600)</t>
  </si>
  <si>
    <t xml:space="preserve">Bergé Marítima, S.L. (A-1754)</t>
  </si>
  <si>
    <t xml:space="preserve">Servimad (A-1768)</t>
  </si>
  <si>
    <t xml:space="preserve">Subproductos y Minerales, S.A. (A-1730)</t>
  </si>
  <si>
    <t xml:space="preserve">Marismas del Odiel</t>
  </si>
  <si>
    <t xml:space="preserve">Marismas del Tinto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</si>
</sst>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_-* #,##0\ _€_-;\-* #,##0\ _€_-;_-* \-??\ _€_-;_-@_-"/>
  </numFmts>
  <fonts count="1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sz val="11"/>
      <color rgb="FF3F3F76"/>
      <name val="Calibri"/>
      <family val="2"/>
      <charset val="1"/>
    </font>
    <font>
      <b val="true"/>
      <sz val="11"/>
      <color theme="0"/>
      <name val="Calibri"/>
      <family val="2"/>
      <charset val="1"/>
    </font>
    <font>
      <b val="true"/>
      <sz val="11"/>
      <name val="Calibri"/>
      <family val="2"/>
      <charset val="1"/>
    </font>
    <font>
      <i val="true"/>
      <sz val="1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A5A5A5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1B73B2"/>
        <bgColor rgb="FF008080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4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2" borderId="1" applyFont="true" applyBorder="true" applyAlignment="true" applyProtection="false">
      <alignment horizontal="general" vertical="bottom" textRotation="0" wrapText="false" indent="0" shrinkToFit="false"/>
    </xf>
    <xf numFmtId="164" fontId="14" fillId="3" borderId="2" applyFont="true" applyBorder="true" applyAlignment="true" applyProtection="false">
      <alignment horizontal="general" vertical="bottom" textRotation="0" wrapText="false" indent="0" shrinkToFit="false"/>
    </xf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0" xfId="34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4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4" borderId="0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4" borderId="0" xfId="3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5" borderId="3" xfId="3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4" xfId="3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5" xfId="3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6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4" borderId="7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4" borderId="7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4" borderId="8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6" fillId="4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4" borderId="9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10" xfId="3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6" fillId="4" borderId="10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0" borderId="10" xfId="4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4" borderId="10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0" borderId="11" xfId="4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4" borderId="0" xfId="34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4" borderId="12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3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6" fillId="4" borderId="3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4" borderId="3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4" borderId="13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6" fillId="4" borderId="3" xfId="3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7" fillId="4" borderId="14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4" borderId="13" xfId="3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4" borderId="15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4" borderId="14" xfId="3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6" fillId="4" borderId="14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4" borderId="16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4" borderId="17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4" borderId="18" xfId="3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6" fillId="4" borderId="18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6" fillId="0" borderId="18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4" borderId="19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4" borderId="7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6" fillId="4" borderId="7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4" borderId="8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4" borderId="9" xfId="3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7" fillId="0" borderId="10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6" fillId="4" borderId="12" xfId="3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6" fillId="4" borderId="3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4" borderId="13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6" fillId="4" borderId="15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6" fillId="4" borderId="14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4" borderId="16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6" fillId="4" borderId="17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6" fillId="4" borderId="18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4" borderId="18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4" borderId="19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4" borderId="7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4" borderId="8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0" borderId="20" xfId="4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4" borderId="21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5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7" fillId="4" borderId="5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4" borderId="22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4" borderId="12" xfId="3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4" borderId="3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6" fillId="4" borderId="3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7" fillId="4" borderId="14" xfId="3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7" fillId="4" borderId="3" xfId="3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4" borderId="3" xfId="3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4" borderId="3" xfId="34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4" borderId="3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18" xfId="3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8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8" fillId="0" borderId="10" xfId="4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6" fillId="4" borderId="12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4" borderId="15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4" borderId="14" xfId="3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4" borderId="17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4" borderId="6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4" borderId="23" xfId="3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4" borderId="24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2" fillId="0" borderId="24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2" fillId="4" borderId="24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2" fillId="4" borderId="25" xfId="3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4" borderId="0" xfId="34" applyFont="true" applyBorder="false" applyAlignment="true" applyProtection="true">
      <alignment horizontal="general" vertical="center" textRotation="0" wrapText="true" indent="0" shrinkToFit="false"/>
      <protection locked="true" hidden="false"/>
    </xf>
  </cellXfs>
  <cellStyles count="3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  <cellStyle name="Excel Built-in Input" xfId="46"/>
    <cellStyle name="Excel Built-in Check Cell" xfId="4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1B73B2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00B050"/>
      <rgbColor rgb="FF003300"/>
      <rgbColor rgb="FF333300"/>
      <rgbColor rgb="FF993300"/>
      <rgbColor rgb="FF993366"/>
      <rgbColor rgb="FF3F3F76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2547360</xdr:colOff>
      <xdr:row>0</xdr:row>
      <xdr:rowOff>614880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J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41.29"/>
    <col collapsed="false" customWidth="true" hidden="false" outlineLevel="0" max="2" min="2" style="1" width="42.57"/>
    <col collapsed="false" customWidth="true" hidden="false" outlineLevel="0" max="3" min="3" style="1" width="15.85"/>
    <col collapsed="false" customWidth="true" hidden="false" outlineLevel="0" max="4" min="4" style="1" width="23.29"/>
    <col collapsed="false" customWidth="true" hidden="false" outlineLevel="0" max="5" min="5" style="1" width="12.42"/>
    <col collapsed="false" customWidth="true" hidden="false" outlineLevel="0" max="6" min="6" style="1" width="14"/>
    <col collapsed="false" customWidth="true" hidden="false" outlineLevel="0" max="8" min="7" style="1" width="15"/>
    <col collapsed="false" customWidth="true" hidden="false" outlineLevel="0" max="9" min="9" style="1" width="20.42"/>
    <col collapsed="false" customWidth="false" hidden="false" outlineLevel="0" max="256" min="10" style="1" width="11.43"/>
    <col collapsed="false" customWidth="true" hidden="false" outlineLevel="0" max="257" min="257" style="1" width="34.14"/>
    <col collapsed="false" customWidth="true" hidden="false" outlineLevel="0" max="258" min="258" style="1" width="36.71"/>
    <col collapsed="false" customWidth="true" hidden="false" outlineLevel="0" max="259" min="259" style="1" width="15.85"/>
    <col collapsed="false" customWidth="true" hidden="false" outlineLevel="0" max="260" min="260" style="1" width="23.29"/>
    <col collapsed="false" customWidth="true" hidden="false" outlineLevel="0" max="261" min="261" style="1" width="10.57"/>
    <col collapsed="false" customWidth="true" hidden="false" outlineLevel="0" max="262" min="262" style="1" width="12"/>
    <col collapsed="false" customWidth="true" hidden="false" outlineLevel="0" max="263" min="263" style="1" width="13.42"/>
    <col collapsed="false" customWidth="true" hidden="false" outlineLevel="0" max="264" min="264" style="1" width="13.71"/>
    <col collapsed="false" customWidth="false" hidden="false" outlineLevel="0" max="512" min="265" style="1" width="11.43"/>
    <col collapsed="false" customWidth="true" hidden="false" outlineLevel="0" max="513" min="513" style="1" width="34.14"/>
    <col collapsed="false" customWidth="true" hidden="false" outlineLevel="0" max="514" min="514" style="1" width="36.71"/>
    <col collapsed="false" customWidth="true" hidden="false" outlineLevel="0" max="515" min="515" style="1" width="15.85"/>
    <col collapsed="false" customWidth="true" hidden="false" outlineLevel="0" max="516" min="516" style="1" width="23.29"/>
    <col collapsed="false" customWidth="true" hidden="false" outlineLevel="0" max="517" min="517" style="1" width="10.57"/>
    <col collapsed="false" customWidth="true" hidden="false" outlineLevel="0" max="518" min="518" style="1" width="12"/>
    <col collapsed="false" customWidth="true" hidden="false" outlineLevel="0" max="519" min="519" style="1" width="13.42"/>
    <col collapsed="false" customWidth="true" hidden="false" outlineLevel="0" max="520" min="520" style="1" width="13.71"/>
    <col collapsed="false" customWidth="false" hidden="false" outlineLevel="0" max="768" min="521" style="1" width="11.43"/>
    <col collapsed="false" customWidth="true" hidden="false" outlineLevel="0" max="769" min="769" style="1" width="34.14"/>
    <col collapsed="false" customWidth="true" hidden="false" outlineLevel="0" max="770" min="770" style="1" width="36.71"/>
    <col collapsed="false" customWidth="true" hidden="false" outlineLevel="0" max="771" min="771" style="1" width="15.85"/>
    <col collapsed="false" customWidth="true" hidden="false" outlineLevel="0" max="772" min="772" style="1" width="23.29"/>
    <col collapsed="false" customWidth="true" hidden="false" outlineLevel="0" max="773" min="773" style="1" width="10.57"/>
    <col collapsed="false" customWidth="true" hidden="false" outlineLevel="0" max="774" min="774" style="1" width="12"/>
    <col collapsed="false" customWidth="true" hidden="false" outlineLevel="0" max="775" min="775" style="1" width="13.42"/>
    <col collapsed="false" customWidth="true" hidden="false" outlineLevel="0" max="776" min="776" style="1" width="13.71"/>
    <col collapsed="false" customWidth="false" hidden="false" outlineLevel="0" max="1024" min="777" style="1" width="11.43"/>
    <col collapsed="false" customWidth="true" hidden="false" outlineLevel="0" max="1025" min="1025" style="1" width="34.14"/>
    <col collapsed="false" customWidth="true" hidden="false" outlineLevel="0" max="1026" min="1026" style="1" width="36.71"/>
    <col collapsed="false" customWidth="true" hidden="false" outlineLevel="0" max="1027" min="1027" style="1" width="15.85"/>
    <col collapsed="false" customWidth="true" hidden="false" outlineLevel="0" max="1028" min="1028" style="1" width="23.29"/>
    <col collapsed="false" customWidth="true" hidden="false" outlineLevel="0" max="1029" min="1029" style="1" width="10.57"/>
    <col collapsed="false" customWidth="true" hidden="false" outlineLevel="0" max="1030" min="1030" style="1" width="12"/>
    <col collapsed="false" customWidth="true" hidden="false" outlineLevel="0" max="1031" min="1031" style="1" width="13.42"/>
    <col collapsed="false" customWidth="true" hidden="false" outlineLevel="0" max="1032" min="1032" style="1" width="13.71"/>
    <col collapsed="false" customWidth="false" hidden="false" outlineLevel="0" max="1280" min="1033" style="1" width="11.43"/>
    <col collapsed="false" customWidth="true" hidden="false" outlineLevel="0" max="1281" min="1281" style="1" width="34.14"/>
    <col collapsed="false" customWidth="true" hidden="false" outlineLevel="0" max="1282" min="1282" style="1" width="36.71"/>
    <col collapsed="false" customWidth="true" hidden="false" outlineLevel="0" max="1283" min="1283" style="1" width="15.85"/>
    <col collapsed="false" customWidth="true" hidden="false" outlineLevel="0" max="1284" min="1284" style="1" width="23.29"/>
    <col collapsed="false" customWidth="true" hidden="false" outlineLevel="0" max="1285" min="1285" style="1" width="10.57"/>
    <col collapsed="false" customWidth="true" hidden="false" outlineLevel="0" max="1286" min="1286" style="1" width="12"/>
    <col collapsed="false" customWidth="true" hidden="false" outlineLevel="0" max="1287" min="1287" style="1" width="13.42"/>
    <col collapsed="false" customWidth="true" hidden="false" outlineLevel="0" max="1288" min="1288" style="1" width="13.71"/>
    <col collapsed="false" customWidth="false" hidden="false" outlineLevel="0" max="1536" min="1289" style="1" width="11.43"/>
    <col collapsed="false" customWidth="true" hidden="false" outlineLevel="0" max="1537" min="1537" style="1" width="34.14"/>
    <col collapsed="false" customWidth="true" hidden="false" outlineLevel="0" max="1538" min="1538" style="1" width="36.71"/>
    <col collapsed="false" customWidth="true" hidden="false" outlineLevel="0" max="1539" min="1539" style="1" width="15.85"/>
    <col collapsed="false" customWidth="true" hidden="false" outlineLevel="0" max="1540" min="1540" style="1" width="23.29"/>
    <col collapsed="false" customWidth="true" hidden="false" outlineLevel="0" max="1541" min="1541" style="1" width="10.57"/>
    <col collapsed="false" customWidth="true" hidden="false" outlineLevel="0" max="1542" min="1542" style="1" width="12"/>
    <col collapsed="false" customWidth="true" hidden="false" outlineLevel="0" max="1543" min="1543" style="1" width="13.42"/>
    <col collapsed="false" customWidth="true" hidden="false" outlineLevel="0" max="1544" min="1544" style="1" width="13.71"/>
    <col collapsed="false" customWidth="false" hidden="false" outlineLevel="0" max="1792" min="1545" style="1" width="11.43"/>
    <col collapsed="false" customWidth="true" hidden="false" outlineLevel="0" max="1793" min="1793" style="1" width="34.14"/>
    <col collapsed="false" customWidth="true" hidden="false" outlineLevel="0" max="1794" min="1794" style="1" width="36.71"/>
    <col collapsed="false" customWidth="true" hidden="false" outlineLevel="0" max="1795" min="1795" style="1" width="15.85"/>
    <col collapsed="false" customWidth="true" hidden="false" outlineLevel="0" max="1796" min="1796" style="1" width="23.29"/>
    <col collapsed="false" customWidth="true" hidden="false" outlineLevel="0" max="1797" min="1797" style="1" width="10.57"/>
    <col collapsed="false" customWidth="true" hidden="false" outlineLevel="0" max="1798" min="1798" style="1" width="12"/>
    <col collapsed="false" customWidth="true" hidden="false" outlineLevel="0" max="1799" min="1799" style="1" width="13.42"/>
    <col collapsed="false" customWidth="true" hidden="false" outlineLevel="0" max="1800" min="1800" style="1" width="13.71"/>
    <col collapsed="false" customWidth="false" hidden="false" outlineLevel="0" max="2048" min="1801" style="1" width="11.43"/>
    <col collapsed="false" customWidth="true" hidden="false" outlineLevel="0" max="2049" min="2049" style="1" width="34.14"/>
    <col collapsed="false" customWidth="true" hidden="false" outlineLevel="0" max="2050" min="2050" style="1" width="36.71"/>
    <col collapsed="false" customWidth="true" hidden="false" outlineLevel="0" max="2051" min="2051" style="1" width="15.85"/>
    <col collapsed="false" customWidth="true" hidden="false" outlineLevel="0" max="2052" min="2052" style="1" width="23.29"/>
    <col collapsed="false" customWidth="true" hidden="false" outlineLevel="0" max="2053" min="2053" style="1" width="10.57"/>
    <col collapsed="false" customWidth="true" hidden="false" outlineLevel="0" max="2054" min="2054" style="1" width="12"/>
    <col collapsed="false" customWidth="true" hidden="false" outlineLevel="0" max="2055" min="2055" style="1" width="13.42"/>
    <col collapsed="false" customWidth="true" hidden="false" outlineLevel="0" max="2056" min="2056" style="1" width="13.71"/>
    <col collapsed="false" customWidth="false" hidden="false" outlineLevel="0" max="2304" min="2057" style="1" width="11.43"/>
    <col collapsed="false" customWidth="true" hidden="false" outlineLevel="0" max="2305" min="2305" style="1" width="34.14"/>
    <col collapsed="false" customWidth="true" hidden="false" outlineLevel="0" max="2306" min="2306" style="1" width="36.71"/>
    <col collapsed="false" customWidth="true" hidden="false" outlineLevel="0" max="2307" min="2307" style="1" width="15.85"/>
    <col collapsed="false" customWidth="true" hidden="false" outlineLevel="0" max="2308" min="2308" style="1" width="23.29"/>
    <col collapsed="false" customWidth="true" hidden="false" outlineLevel="0" max="2309" min="2309" style="1" width="10.57"/>
    <col collapsed="false" customWidth="true" hidden="false" outlineLevel="0" max="2310" min="2310" style="1" width="12"/>
    <col collapsed="false" customWidth="true" hidden="false" outlineLevel="0" max="2311" min="2311" style="1" width="13.42"/>
    <col collapsed="false" customWidth="true" hidden="false" outlineLevel="0" max="2312" min="2312" style="1" width="13.71"/>
    <col collapsed="false" customWidth="false" hidden="false" outlineLevel="0" max="2560" min="2313" style="1" width="11.43"/>
    <col collapsed="false" customWidth="true" hidden="false" outlineLevel="0" max="2561" min="2561" style="1" width="34.14"/>
    <col collapsed="false" customWidth="true" hidden="false" outlineLevel="0" max="2562" min="2562" style="1" width="36.71"/>
    <col collapsed="false" customWidth="true" hidden="false" outlineLevel="0" max="2563" min="2563" style="1" width="15.85"/>
    <col collapsed="false" customWidth="true" hidden="false" outlineLevel="0" max="2564" min="2564" style="1" width="23.29"/>
    <col collapsed="false" customWidth="true" hidden="false" outlineLevel="0" max="2565" min="2565" style="1" width="10.57"/>
    <col collapsed="false" customWidth="true" hidden="false" outlineLevel="0" max="2566" min="2566" style="1" width="12"/>
    <col collapsed="false" customWidth="true" hidden="false" outlineLevel="0" max="2567" min="2567" style="1" width="13.42"/>
    <col collapsed="false" customWidth="true" hidden="false" outlineLevel="0" max="2568" min="2568" style="1" width="13.71"/>
    <col collapsed="false" customWidth="false" hidden="false" outlineLevel="0" max="2816" min="2569" style="1" width="11.43"/>
    <col collapsed="false" customWidth="true" hidden="false" outlineLevel="0" max="2817" min="2817" style="1" width="34.14"/>
    <col collapsed="false" customWidth="true" hidden="false" outlineLevel="0" max="2818" min="2818" style="1" width="36.71"/>
    <col collapsed="false" customWidth="true" hidden="false" outlineLevel="0" max="2819" min="2819" style="1" width="15.85"/>
    <col collapsed="false" customWidth="true" hidden="false" outlineLevel="0" max="2820" min="2820" style="1" width="23.29"/>
    <col collapsed="false" customWidth="true" hidden="false" outlineLevel="0" max="2821" min="2821" style="1" width="10.57"/>
    <col collapsed="false" customWidth="true" hidden="false" outlineLevel="0" max="2822" min="2822" style="1" width="12"/>
    <col collapsed="false" customWidth="true" hidden="false" outlineLevel="0" max="2823" min="2823" style="1" width="13.42"/>
    <col collapsed="false" customWidth="true" hidden="false" outlineLevel="0" max="2824" min="2824" style="1" width="13.71"/>
    <col collapsed="false" customWidth="false" hidden="false" outlineLevel="0" max="3072" min="2825" style="1" width="11.43"/>
    <col collapsed="false" customWidth="true" hidden="false" outlineLevel="0" max="3073" min="3073" style="1" width="34.14"/>
    <col collapsed="false" customWidth="true" hidden="false" outlineLevel="0" max="3074" min="3074" style="1" width="36.71"/>
    <col collapsed="false" customWidth="true" hidden="false" outlineLevel="0" max="3075" min="3075" style="1" width="15.85"/>
    <col collapsed="false" customWidth="true" hidden="false" outlineLevel="0" max="3076" min="3076" style="1" width="23.29"/>
    <col collapsed="false" customWidth="true" hidden="false" outlineLevel="0" max="3077" min="3077" style="1" width="10.57"/>
    <col collapsed="false" customWidth="true" hidden="false" outlineLevel="0" max="3078" min="3078" style="1" width="12"/>
    <col collapsed="false" customWidth="true" hidden="false" outlineLevel="0" max="3079" min="3079" style="1" width="13.42"/>
    <col collapsed="false" customWidth="true" hidden="false" outlineLevel="0" max="3080" min="3080" style="1" width="13.71"/>
    <col collapsed="false" customWidth="false" hidden="false" outlineLevel="0" max="3328" min="3081" style="1" width="11.43"/>
    <col collapsed="false" customWidth="true" hidden="false" outlineLevel="0" max="3329" min="3329" style="1" width="34.14"/>
    <col collapsed="false" customWidth="true" hidden="false" outlineLevel="0" max="3330" min="3330" style="1" width="36.71"/>
    <col collapsed="false" customWidth="true" hidden="false" outlineLevel="0" max="3331" min="3331" style="1" width="15.85"/>
    <col collapsed="false" customWidth="true" hidden="false" outlineLevel="0" max="3332" min="3332" style="1" width="23.29"/>
    <col collapsed="false" customWidth="true" hidden="false" outlineLevel="0" max="3333" min="3333" style="1" width="10.57"/>
    <col collapsed="false" customWidth="true" hidden="false" outlineLevel="0" max="3334" min="3334" style="1" width="12"/>
    <col collapsed="false" customWidth="true" hidden="false" outlineLevel="0" max="3335" min="3335" style="1" width="13.42"/>
    <col collapsed="false" customWidth="true" hidden="false" outlineLevel="0" max="3336" min="3336" style="1" width="13.71"/>
    <col collapsed="false" customWidth="false" hidden="false" outlineLevel="0" max="3584" min="3337" style="1" width="11.43"/>
    <col collapsed="false" customWidth="true" hidden="false" outlineLevel="0" max="3585" min="3585" style="1" width="34.14"/>
    <col collapsed="false" customWidth="true" hidden="false" outlineLevel="0" max="3586" min="3586" style="1" width="36.71"/>
    <col collapsed="false" customWidth="true" hidden="false" outlineLevel="0" max="3587" min="3587" style="1" width="15.85"/>
    <col collapsed="false" customWidth="true" hidden="false" outlineLevel="0" max="3588" min="3588" style="1" width="23.29"/>
    <col collapsed="false" customWidth="true" hidden="false" outlineLevel="0" max="3589" min="3589" style="1" width="10.57"/>
    <col collapsed="false" customWidth="true" hidden="false" outlineLevel="0" max="3590" min="3590" style="1" width="12"/>
    <col collapsed="false" customWidth="true" hidden="false" outlineLevel="0" max="3591" min="3591" style="1" width="13.42"/>
    <col collapsed="false" customWidth="true" hidden="false" outlineLevel="0" max="3592" min="3592" style="1" width="13.71"/>
    <col collapsed="false" customWidth="false" hidden="false" outlineLevel="0" max="3840" min="3593" style="1" width="11.43"/>
    <col collapsed="false" customWidth="true" hidden="false" outlineLevel="0" max="3841" min="3841" style="1" width="34.14"/>
    <col collapsed="false" customWidth="true" hidden="false" outlineLevel="0" max="3842" min="3842" style="1" width="36.71"/>
    <col collapsed="false" customWidth="true" hidden="false" outlineLevel="0" max="3843" min="3843" style="1" width="15.85"/>
    <col collapsed="false" customWidth="true" hidden="false" outlineLevel="0" max="3844" min="3844" style="1" width="23.29"/>
    <col collapsed="false" customWidth="true" hidden="false" outlineLevel="0" max="3845" min="3845" style="1" width="10.57"/>
    <col collapsed="false" customWidth="true" hidden="false" outlineLevel="0" max="3846" min="3846" style="1" width="12"/>
    <col collapsed="false" customWidth="true" hidden="false" outlineLevel="0" max="3847" min="3847" style="1" width="13.42"/>
    <col collapsed="false" customWidth="true" hidden="false" outlineLevel="0" max="3848" min="3848" style="1" width="13.71"/>
    <col collapsed="false" customWidth="false" hidden="false" outlineLevel="0" max="4096" min="3849" style="1" width="11.43"/>
    <col collapsed="false" customWidth="true" hidden="false" outlineLevel="0" max="4097" min="4097" style="1" width="34.14"/>
    <col collapsed="false" customWidth="true" hidden="false" outlineLevel="0" max="4098" min="4098" style="1" width="36.71"/>
    <col collapsed="false" customWidth="true" hidden="false" outlineLevel="0" max="4099" min="4099" style="1" width="15.85"/>
    <col collapsed="false" customWidth="true" hidden="false" outlineLevel="0" max="4100" min="4100" style="1" width="23.29"/>
    <col collapsed="false" customWidth="true" hidden="false" outlineLevel="0" max="4101" min="4101" style="1" width="10.57"/>
    <col collapsed="false" customWidth="true" hidden="false" outlineLevel="0" max="4102" min="4102" style="1" width="12"/>
    <col collapsed="false" customWidth="true" hidden="false" outlineLevel="0" max="4103" min="4103" style="1" width="13.42"/>
    <col collapsed="false" customWidth="true" hidden="false" outlineLevel="0" max="4104" min="4104" style="1" width="13.71"/>
    <col collapsed="false" customWidth="false" hidden="false" outlineLevel="0" max="4352" min="4105" style="1" width="11.43"/>
    <col collapsed="false" customWidth="true" hidden="false" outlineLevel="0" max="4353" min="4353" style="1" width="34.14"/>
    <col collapsed="false" customWidth="true" hidden="false" outlineLevel="0" max="4354" min="4354" style="1" width="36.71"/>
    <col collapsed="false" customWidth="true" hidden="false" outlineLevel="0" max="4355" min="4355" style="1" width="15.85"/>
    <col collapsed="false" customWidth="true" hidden="false" outlineLevel="0" max="4356" min="4356" style="1" width="23.29"/>
    <col collapsed="false" customWidth="true" hidden="false" outlineLevel="0" max="4357" min="4357" style="1" width="10.57"/>
    <col collapsed="false" customWidth="true" hidden="false" outlineLevel="0" max="4358" min="4358" style="1" width="12"/>
    <col collapsed="false" customWidth="true" hidden="false" outlineLevel="0" max="4359" min="4359" style="1" width="13.42"/>
    <col collapsed="false" customWidth="true" hidden="false" outlineLevel="0" max="4360" min="4360" style="1" width="13.71"/>
    <col collapsed="false" customWidth="false" hidden="false" outlineLevel="0" max="4608" min="4361" style="1" width="11.43"/>
    <col collapsed="false" customWidth="true" hidden="false" outlineLevel="0" max="4609" min="4609" style="1" width="34.14"/>
    <col collapsed="false" customWidth="true" hidden="false" outlineLevel="0" max="4610" min="4610" style="1" width="36.71"/>
    <col collapsed="false" customWidth="true" hidden="false" outlineLevel="0" max="4611" min="4611" style="1" width="15.85"/>
    <col collapsed="false" customWidth="true" hidden="false" outlineLevel="0" max="4612" min="4612" style="1" width="23.29"/>
    <col collapsed="false" customWidth="true" hidden="false" outlineLevel="0" max="4613" min="4613" style="1" width="10.57"/>
    <col collapsed="false" customWidth="true" hidden="false" outlineLevel="0" max="4614" min="4614" style="1" width="12"/>
    <col collapsed="false" customWidth="true" hidden="false" outlineLevel="0" max="4615" min="4615" style="1" width="13.42"/>
    <col collapsed="false" customWidth="true" hidden="false" outlineLevel="0" max="4616" min="4616" style="1" width="13.71"/>
    <col collapsed="false" customWidth="false" hidden="false" outlineLevel="0" max="4864" min="4617" style="1" width="11.43"/>
    <col collapsed="false" customWidth="true" hidden="false" outlineLevel="0" max="4865" min="4865" style="1" width="34.14"/>
    <col collapsed="false" customWidth="true" hidden="false" outlineLevel="0" max="4866" min="4866" style="1" width="36.71"/>
    <col collapsed="false" customWidth="true" hidden="false" outlineLevel="0" max="4867" min="4867" style="1" width="15.85"/>
    <col collapsed="false" customWidth="true" hidden="false" outlineLevel="0" max="4868" min="4868" style="1" width="23.29"/>
    <col collapsed="false" customWidth="true" hidden="false" outlineLevel="0" max="4869" min="4869" style="1" width="10.57"/>
    <col collapsed="false" customWidth="true" hidden="false" outlineLevel="0" max="4870" min="4870" style="1" width="12"/>
    <col collapsed="false" customWidth="true" hidden="false" outlineLevel="0" max="4871" min="4871" style="1" width="13.42"/>
    <col collapsed="false" customWidth="true" hidden="false" outlineLevel="0" max="4872" min="4872" style="1" width="13.71"/>
    <col collapsed="false" customWidth="false" hidden="false" outlineLevel="0" max="5120" min="4873" style="1" width="11.43"/>
    <col collapsed="false" customWidth="true" hidden="false" outlineLevel="0" max="5121" min="5121" style="1" width="34.14"/>
    <col collapsed="false" customWidth="true" hidden="false" outlineLevel="0" max="5122" min="5122" style="1" width="36.71"/>
    <col collapsed="false" customWidth="true" hidden="false" outlineLevel="0" max="5123" min="5123" style="1" width="15.85"/>
    <col collapsed="false" customWidth="true" hidden="false" outlineLevel="0" max="5124" min="5124" style="1" width="23.29"/>
    <col collapsed="false" customWidth="true" hidden="false" outlineLevel="0" max="5125" min="5125" style="1" width="10.57"/>
    <col collapsed="false" customWidth="true" hidden="false" outlineLevel="0" max="5126" min="5126" style="1" width="12"/>
    <col collapsed="false" customWidth="true" hidden="false" outlineLevel="0" max="5127" min="5127" style="1" width="13.42"/>
    <col collapsed="false" customWidth="true" hidden="false" outlineLevel="0" max="5128" min="5128" style="1" width="13.71"/>
    <col collapsed="false" customWidth="false" hidden="false" outlineLevel="0" max="5376" min="5129" style="1" width="11.43"/>
    <col collapsed="false" customWidth="true" hidden="false" outlineLevel="0" max="5377" min="5377" style="1" width="34.14"/>
    <col collapsed="false" customWidth="true" hidden="false" outlineLevel="0" max="5378" min="5378" style="1" width="36.71"/>
    <col collapsed="false" customWidth="true" hidden="false" outlineLevel="0" max="5379" min="5379" style="1" width="15.85"/>
    <col collapsed="false" customWidth="true" hidden="false" outlineLevel="0" max="5380" min="5380" style="1" width="23.29"/>
    <col collapsed="false" customWidth="true" hidden="false" outlineLevel="0" max="5381" min="5381" style="1" width="10.57"/>
    <col collapsed="false" customWidth="true" hidden="false" outlineLevel="0" max="5382" min="5382" style="1" width="12"/>
    <col collapsed="false" customWidth="true" hidden="false" outlineLevel="0" max="5383" min="5383" style="1" width="13.42"/>
    <col collapsed="false" customWidth="true" hidden="false" outlineLevel="0" max="5384" min="5384" style="1" width="13.71"/>
    <col collapsed="false" customWidth="false" hidden="false" outlineLevel="0" max="5632" min="5385" style="1" width="11.43"/>
    <col collapsed="false" customWidth="true" hidden="false" outlineLevel="0" max="5633" min="5633" style="1" width="34.14"/>
    <col collapsed="false" customWidth="true" hidden="false" outlineLevel="0" max="5634" min="5634" style="1" width="36.71"/>
    <col collapsed="false" customWidth="true" hidden="false" outlineLevel="0" max="5635" min="5635" style="1" width="15.85"/>
    <col collapsed="false" customWidth="true" hidden="false" outlineLevel="0" max="5636" min="5636" style="1" width="23.29"/>
    <col collapsed="false" customWidth="true" hidden="false" outlineLevel="0" max="5637" min="5637" style="1" width="10.57"/>
    <col collapsed="false" customWidth="true" hidden="false" outlineLevel="0" max="5638" min="5638" style="1" width="12"/>
    <col collapsed="false" customWidth="true" hidden="false" outlineLevel="0" max="5639" min="5639" style="1" width="13.42"/>
    <col collapsed="false" customWidth="true" hidden="false" outlineLevel="0" max="5640" min="5640" style="1" width="13.71"/>
    <col collapsed="false" customWidth="false" hidden="false" outlineLevel="0" max="5888" min="5641" style="1" width="11.43"/>
    <col collapsed="false" customWidth="true" hidden="false" outlineLevel="0" max="5889" min="5889" style="1" width="34.14"/>
    <col collapsed="false" customWidth="true" hidden="false" outlineLevel="0" max="5890" min="5890" style="1" width="36.71"/>
    <col collapsed="false" customWidth="true" hidden="false" outlineLevel="0" max="5891" min="5891" style="1" width="15.85"/>
    <col collapsed="false" customWidth="true" hidden="false" outlineLevel="0" max="5892" min="5892" style="1" width="23.29"/>
    <col collapsed="false" customWidth="true" hidden="false" outlineLevel="0" max="5893" min="5893" style="1" width="10.57"/>
    <col collapsed="false" customWidth="true" hidden="false" outlineLevel="0" max="5894" min="5894" style="1" width="12"/>
    <col collapsed="false" customWidth="true" hidden="false" outlineLevel="0" max="5895" min="5895" style="1" width="13.42"/>
    <col collapsed="false" customWidth="true" hidden="false" outlineLevel="0" max="5896" min="5896" style="1" width="13.71"/>
    <col collapsed="false" customWidth="false" hidden="false" outlineLevel="0" max="6144" min="5897" style="1" width="11.43"/>
    <col collapsed="false" customWidth="true" hidden="false" outlineLevel="0" max="6145" min="6145" style="1" width="34.14"/>
    <col collapsed="false" customWidth="true" hidden="false" outlineLevel="0" max="6146" min="6146" style="1" width="36.71"/>
    <col collapsed="false" customWidth="true" hidden="false" outlineLevel="0" max="6147" min="6147" style="1" width="15.85"/>
    <col collapsed="false" customWidth="true" hidden="false" outlineLevel="0" max="6148" min="6148" style="1" width="23.29"/>
    <col collapsed="false" customWidth="true" hidden="false" outlineLevel="0" max="6149" min="6149" style="1" width="10.57"/>
    <col collapsed="false" customWidth="true" hidden="false" outlineLevel="0" max="6150" min="6150" style="1" width="12"/>
    <col collapsed="false" customWidth="true" hidden="false" outlineLevel="0" max="6151" min="6151" style="1" width="13.42"/>
    <col collapsed="false" customWidth="true" hidden="false" outlineLevel="0" max="6152" min="6152" style="1" width="13.71"/>
    <col collapsed="false" customWidth="false" hidden="false" outlineLevel="0" max="6400" min="6153" style="1" width="11.43"/>
    <col collapsed="false" customWidth="true" hidden="false" outlineLevel="0" max="6401" min="6401" style="1" width="34.14"/>
    <col collapsed="false" customWidth="true" hidden="false" outlineLevel="0" max="6402" min="6402" style="1" width="36.71"/>
    <col collapsed="false" customWidth="true" hidden="false" outlineLevel="0" max="6403" min="6403" style="1" width="15.85"/>
    <col collapsed="false" customWidth="true" hidden="false" outlineLevel="0" max="6404" min="6404" style="1" width="23.29"/>
    <col collapsed="false" customWidth="true" hidden="false" outlineLevel="0" max="6405" min="6405" style="1" width="10.57"/>
    <col collapsed="false" customWidth="true" hidden="false" outlineLevel="0" max="6406" min="6406" style="1" width="12"/>
    <col collapsed="false" customWidth="true" hidden="false" outlineLevel="0" max="6407" min="6407" style="1" width="13.42"/>
    <col collapsed="false" customWidth="true" hidden="false" outlineLevel="0" max="6408" min="6408" style="1" width="13.71"/>
    <col collapsed="false" customWidth="false" hidden="false" outlineLevel="0" max="6656" min="6409" style="1" width="11.43"/>
    <col collapsed="false" customWidth="true" hidden="false" outlineLevel="0" max="6657" min="6657" style="1" width="34.14"/>
    <col collapsed="false" customWidth="true" hidden="false" outlineLevel="0" max="6658" min="6658" style="1" width="36.71"/>
    <col collapsed="false" customWidth="true" hidden="false" outlineLevel="0" max="6659" min="6659" style="1" width="15.85"/>
    <col collapsed="false" customWidth="true" hidden="false" outlineLevel="0" max="6660" min="6660" style="1" width="23.29"/>
    <col collapsed="false" customWidth="true" hidden="false" outlineLevel="0" max="6661" min="6661" style="1" width="10.57"/>
    <col collapsed="false" customWidth="true" hidden="false" outlineLevel="0" max="6662" min="6662" style="1" width="12"/>
    <col collapsed="false" customWidth="true" hidden="false" outlineLevel="0" max="6663" min="6663" style="1" width="13.42"/>
    <col collapsed="false" customWidth="true" hidden="false" outlineLevel="0" max="6664" min="6664" style="1" width="13.71"/>
    <col collapsed="false" customWidth="false" hidden="false" outlineLevel="0" max="6912" min="6665" style="1" width="11.43"/>
    <col collapsed="false" customWidth="true" hidden="false" outlineLevel="0" max="6913" min="6913" style="1" width="34.14"/>
    <col collapsed="false" customWidth="true" hidden="false" outlineLevel="0" max="6914" min="6914" style="1" width="36.71"/>
    <col collapsed="false" customWidth="true" hidden="false" outlineLevel="0" max="6915" min="6915" style="1" width="15.85"/>
    <col collapsed="false" customWidth="true" hidden="false" outlineLevel="0" max="6916" min="6916" style="1" width="23.29"/>
    <col collapsed="false" customWidth="true" hidden="false" outlineLevel="0" max="6917" min="6917" style="1" width="10.57"/>
    <col collapsed="false" customWidth="true" hidden="false" outlineLevel="0" max="6918" min="6918" style="1" width="12"/>
    <col collapsed="false" customWidth="true" hidden="false" outlineLevel="0" max="6919" min="6919" style="1" width="13.42"/>
    <col collapsed="false" customWidth="true" hidden="false" outlineLevel="0" max="6920" min="6920" style="1" width="13.71"/>
    <col collapsed="false" customWidth="false" hidden="false" outlineLevel="0" max="7168" min="6921" style="1" width="11.43"/>
    <col collapsed="false" customWidth="true" hidden="false" outlineLevel="0" max="7169" min="7169" style="1" width="34.14"/>
    <col collapsed="false" customWidth="true" hidden="false" outlineLevel="0" max="7170" min="7170" style="1" width="36.71"/>
    <col collapsed="false" customWidth="true" hidden="false" outlineLevel="0" max="7171" min="7171" style="1" width="15.85"/>
    <col collapsed="false" customWidth="true" hidden="false" outlineLevel="0" max="7172" min="7172" style="1" width="23.29"/>
    <col collapsed="false" customWidth="true" hidden="false" outlineLevel="0" max="7173" min="7173" style="1" width="10.57"/>
    <col collapsed="false" customWidth="true" hidden="false" outlineLevel="0" max="7174" min="7174" style="1" width="12"/>
    <col collapsed="false" customWidth="true" hidden="false" outlineLevel="0" max="7175" min="7175" style="1" width="13.42"/>
    <col collapsed="false" customWidth="true" hidden="false" outlineLevel="0" max="7176" min="7176" style="1" width="13.71"/>
    <col collapsed="false" customWidth="false" hidden="false" outlineLevel="0" max="7424" min="7177" style="1" width="11.43"/>
    <col collapsed="false" customWidth="true" hidden="false" outlineLevel="0" max="7425" min="7425" style="1" width="34.14"/>
    <col collapsed="false" customWidth="true" hidden="false" outlineLevel="0" max="7426" min="7426" style="1" width="36.71"/>
    <col collapsed="false" customWidth="true" hidden="false" outlineLevel="0" max="7427" min="7427" style="1" width="15.85"/>
    <col collapsed="false" customWidth="true" hidden="false" outlineLevel="0" max="7428" min="7428" style="1" width="23.29"/>
    <col collapsed="false" customWidth="true" hidden="false" outlineLevel="0" max="7429" min="7429" style="1" width="10.57"/>
    <col collapsed="false" customWidth="true" hidden="false" outlineLevel="0" max="7430" min="7430" style="1" width="12"/>
    <col collapsed="false" customWidth="true" hidden="false" outlineLevel="0" max="7431" min="7431" style="1" width="13.42"/>
    <col collapsed="false" customWidth="true" hidden="false" outlineLevel="0" max="7432" min="7432" style="1" width="13.71"/>
    <col collapsed="false" customWidth="false" hidden="false" outlineLevel="0" max="7680" min="7433" style="1" width="11.43"/>
    <col collapsed="false" customWidth="true" hidden="false" outlineLevel="0" max="7681" min="7681" style="1" width="34.14"/>
    <col collapsed="false" customWidth="true" hidden="false" outlineLevel="0" max="7682" min="7682" style="1" width="36.71"/>
    <col collapsed="false" customWidth="true" hidden="false" outlineLevel="0" max="7683" min="7683" style="1" width="15.85"/>
    <col collapsed="false" customWidth="true" hidden="false" outlineLevel="0" max="7684" min="7684" style="1" width="23.29"/>
    <col collapsed="false" customWidth="true" hidden="false" outlineLevel="0" max="7685" min="7685" style="1" width="10.57"/>
    <col collapsed="false" customWidth="true" hidden="false" outlineLevel="0" max="7686" min="7686" style="1" width="12"/>
    <col collapsed="false" customWidth="true" hidden="false" outlineLevel="0" max="7687" min="7687" style="1" width="13.42"/>
    <col collapsed="false" customWidth="true" hidden="false" outlineLevel="0" max="7688" min="7688" style="1" width="13.71"/>
    <col collapsed="false" customWidth="false" hidden="false" outlineLevel="0" max="7936" min="7689" style="1" width="11.43"/>
    <col collapsed="false" customWidth="true" hidden="false" outlineLevel="0" max="7937" min="7937" style="1" width="34.14"/>
    <col collapsed="false" customWidth="true" hidden="false" outlineLevel="0" max="7938" min="7938" style="1" width="36.71"/>
    <col collapsed="false" customWidth="true" hidden="false" outlineLevel="0" max="7939" min="7939" style="1" width="15.85"/>
    <col collapsed="false" customWidth="true" hidden="false" outlineLevel="0" max="7940" min="7940" style="1" width="23.29"/>
    <col collapsed="false" customWidth="true" hidden="false" outlineLevel="0" max="7941" min="7941" style="1" width="10.57"/>
    <col collapsed="false" customWidth="true" hidden="false" outlineLevel="0" max="7942" min="7942" style="1" width="12"/>
    <col collapsed="false" customWidth="true" hidden="false" outlineLevel="0" max="7943" min="7943" style="1" width="13.42"/>
    <col collapsed="false" customWidth="true" hidden="false" outlineLevel="0" max="7944" min="7944" style="1" width="13.71"/>
    <col collapsed="false" customWidth="false" hidden="false" outlineLevel="0" max="8192" min="7945" style="1" width="11.43"/>
    <col collapsed="false" customWidth="true" hidden="false" outlineLevel="0" max="8193" min="8193" style="1" width="34.14"/>
    <col collapsed="false" customWidth="true" hidden="false" outlineLevel="0" max="8194" min="8194" style="1" width="36.71"/>
    <col collapsed="false" customWidth="true" hidden="false" outlineLevel="0" max="8195" min="8195" style="1" width="15.85"/>
    <col collapsed="false" customWidth="true" hidden="false" outlineLevel="0" max="8196" min="8196" style="1" width="23.29"/>
    <col collapsed="false" customWidth="true" hidden="false" outlineLevel="0" max="8197" min="8197" style="1" width="10.57"/>
    <col collapsed="false" customWidth="true" hidden="false" outlineLevel="0" max="8198" min="8198" style="1" width="12"/>
    <col collapsed="false" customWidth="true" hidden="false" outlineLevel="0" max="8199" min="8199" style="1" width="13.42"/>
    <col collapsed="false" customWidth="true" hidden="false" outlineLevel="0" max="8200" min="8200" style="1" width="13.71"/>
    <col collapsed="false" customWidth="false" hidden="false" outlineLevel="0" max="8448" min="8201" style="1" width="11.43"/>
    <col collapsed="false" customWidth="true" hidden="false" outlineLevel="0" max="8449" min="8449" style="1" width="34.14"/>
    <col collapsed="false" customWidth="true" hidden="false" outlineLevel="0" max="8450" min="8450" style="1" width="36.71"/>
    <col collapsed="false" customWidth="true" hidden="false" outlineLevel="0" max="8451" min="8451" style="1" width="15.85"/>
    <col collapsed="false" customWidth="true" hidden="false" outlineLevel="0" max="8452" min="8452" style="1" width="23.29"/>
    <col collapsed="false" customWidth="true" hidden="false" outlineLevel="0" max="8453" min="8453" style="1" width="10.57"/>
    <col collapsed="false" customWidth="true" hidden="false" outlineLevel="0" max="8454" min="8454" style="1" width="12"/>
    <col collapsed="false" customWidth="true" hidden="false" outlineLevel="0" max="8455" min="8455" style="1" width="13.42"/>
    <col collapsed="false" customWidth="true" hidden="false" outlineLevel="0" max="8456" min="8456" style="1" width="13.71"/>
    <col collapsed="false" customWidth="false" hidden="false" outlineLevel="0" max="8704" min="8457" style="1" width="11.43"/>
    <col collapsed="false" customWidth="true" hidden="false" outlineLevel="0" max="8705" min="8705" style="1" width="34.14"/>
    <col collapsed="false" customWidth="true" hidden="false" outlineLevel="0" max="8706" min="8706" style="1" width="36.71"/>
    <col collapsed="false" customWidth="true" hidden="false" outlineLevel="0" max="8707" min="8707" style="1" width="15.85"/>
    <col collapsed="false" customWidth="true" hidden="false" outlineLevel="0" max="8708" min="8708" style="1" width="23.29"/>
    <col collapsed="false" customWidth="true" hidden="false" outlineLevel="0" max="8709" min="8709" style="1" width="10.57"/>
    <col collapsed="false" customWidth="true" hidden="false" outlineLevel="0" max="8710" min="8710" style="1" width="12"/>
    <col collapsed="false" customWidth="true" hidden="false" outlineLevel="0" max="8711" min="8711" style="1" width="13.42"/>
    <col collapsed="false" customWidth="true" hidden="false" outlineLevel="0" max="8712" min="8712" style="1" width="13.71"/>
    <col collapsed="false" customWidth="false" hidden="false" outlineLevel="0" max="8960" min="8713" style="1" width="11.43"/>
    <col collapsed="false" customWidth="true" hidden="false" outlineLevel="0" max="8961" min="8961" style="1" width="34.14"/>
    <col collapsed="false" customWidth="true" hidden="false" outlineLevel="0" max="8962" min="8962" style="1" width="36.71"/>
    <col collapsed="false" customWidth="true" hidden="false" outlineLevel="0" max="8963" min="8963" style="1" width="15.85"/>
    <col collapsed="false" customWidth="true" hidden="false" outlineLevel="0" max="8964" min="8964" style="1" width="23.29"/>
    <col collapsed="false" customWidth="true" hidden="false" outlineLevel="0" max="8965" min="8965" style="1" width="10.57"/>
    <col collapsed="false" customWidth="true" hidden="false" outlineLevel="0" max="8966" min="8966" style="1" width="12"/>
    <col collapsed="false" customWidth="true" hidden="false" outlineLevel="0" max="8967" min="8967" style="1" width="13.42"/>
    <col collapsed="false" customWidth="true" hidden="false" outlineLevel="0" max="8968" min="8968" style="1" width="13.71"/>
    <col collapsed="false" customWidth="false" hidden="false" outlineLevel="0" max="9216" min="8969" style="1" width="11.43"/>
    <col collapsed="false" customWidth="true" hidden="false" outlineLevel="0" max="9217" min="9217" style="1" width="34.14"/>
    <col collapsed="false" customWidth="true" hidden="false" outlineLevel="0" max="9218" min="9218" style="1" width="36.71"/>
    <col collapsed="false" customWidth="true" hidden="false" outlineLevel="0" max="9219" min="9219" style="1" width="15.85"/>
    <col collapsed="false" customWidth="true" hidden="false" outlineLevel="0" max="9220" min="9220" style="1" width="23.29"/>
    <col collapsed="false" customWidth="true" hidden="false" outlineLevel="0" max="9221" min="9221" style="1" width="10.57"/>
    <col collapsed="false" customWidth="true" hidden="false" outlineLevel="0" max="9222" min="9222" style="1" width="12"/>
    <col collapsed="false" customWidth="true" hidden="false" outlineLevel="0" max="9223" min="9223" style="1" width="13.42"/>
    <col collapsed="false" customWidth="true" hidden="false" outlineLevel="0" max="9224" min="9224" style="1" width="13.71"/>
    <col collapsed="false" customWidth="false" hidden="false" outlineLevel="0" max="9472" min="9225" style="1" width="11.43"/>
    <col collapsed="false" customWidth="true" hidden="false" outlineLevel="0" max="9473" min="9473" style="1" width="34.14"/>
    <col collapsed="false" customWidth="true" hidden="false" outlineLevel="0" max="9474" min="9474" style="1" width="36.71"/>
    <col collapsed="false" customWidth="true" hidden="false" outlineLevel="0" max="9475" min="9475" style="1" width="15.85"/>
    <col collapsed="false" customWidth="true" hidden="false" outlineLevel="0" max="9476" min="9476" style="1" width="23.29"/>
    <col collapsed="false" customWidth="true" hidden="false" outlineLevel="0" max="9477" min="9477" style="1" width="10.57"/>
    <col collapsed="false" customWidth="true" hidden="false" outlineLevel="0" max="9478" min="9478" style="1" width="12"/>
    <col collapsed="false" customWidth="true" hidden="false" outlineLevel="0" max="9479" min="9479" style="1" width="13.42"/>
    <col collapsed="false" customWidth="true" hidden="false" outlineLevel="0" max="9480" min="9480" style="1" width="13.71"/>
    <col collapsed="false" customWidth="false" hidden="false" outlineLevel="0" max="9728" min="9481" style="1" width="11.43"/>
    <col collapsed="false" customWidth="true" hidden="false" outlineLevel="0" max="9729" min="9729" style="1" width="34.14"/>
    <col collapsed="false" customWidth="true" hidden="false" outlineLevel="0" max="9730" min="9730" style="1" width="36.71"/>
    <col collapsed="false" customWidth="true" hidden="false" outlineLevel="0" max="9731" min="9731" style="1" width="15.85"/>
    <col collapsed="false" customWidth="true" hidden="false" outlineLevel="0" max="9732" min="9732" style="1" width="23.29"/>
    <col collapsed="false" customWidth="true" hidden="false" outlineLevel="0" max="9733" min="9733" style="1" width="10.57"/>
    <col collapsed="false" customWidth="true" hidden="false" outlineLevel="0" max="9734" min="9734" style="1" width="12"/>
    <col collapsed="false" customWidth="true" hidden="false" outlineLevel="0" max="9735" min="9735" style="1" width="13.42"/>
    <col collapsed="false" customWidth="true" hidden="false" outlineLevel="0" max="9736" min="9736" style="1" width="13.71"/>
    <col collapsed="false" customWidth="false" hidden="false" outlineLevel="0" max="9984" min="9737" style="1" width="11.43"/>
    <col collapsed="false" customWidth="true" hidden="false" outlineLevel="0" max="9985" min="9985" style="1" width="34.14"/>
    <col collapsed="false" customWidth="true" hidden="false" outlineLevel="0" max="9986" min="9986" style="1" width="36.71"/>
    <col collapsed="false" customWidth="true" hidden="false" outlineLevel="0" max="9987" min="9987" style="1" width="15.85"/>
    <col collapsed="false" customWidth="true" hidden="false" outlineLevel="0" max="9988" min="9988" style="1" width="23.29"/>
    <col collapsed="false" customWidth="true" hidden="false" outlineLevel="0" max="9989" min="9989" style="1" width="10.57"/>
    <col collapsed="false" customWidth="true" hidden="false" outlineLevel="0" max="9990" min="9990" style="1" width="12"/>
    <col collapsed="false" customWidth="true" hidden="false" outlineLevel="0" max="9991" min="9991" style="1" width="13.42"/>
    <col collapsed="false" customWidth="true" hidden="false" outlineLevel="0" max="9992" min="9992" style="1" width="13.71"/>
    <col collapsed="false" customWidth="false" hidden="false" outlineLevel="0" max="10240" min="9993" style="1" width="11.43"/>
    <col collapsed="false" customWidth="true" hidden="false" outlineLevel="0" max="10241" min="10241" style="1" width="34.14"/>
    <col collapsed="false" customWidth="true" hidden="false" outlineLevel="0" max="10242" min="10242" style="1" width="36.71"/>
    <col collapsed="false" customWidth="true" hidden="false" outlineLevel="0" max="10243" min="10243" style="1" width="15.85"/>
    <col collapsed="false" customWidth="true" hidden="false" outlineLevel="0" max="10244" min="10244" style="1" width="23.29"/>
    <col collapsed="false" customWidth="true" hidden="false" outlineLevel="0" max="10245" min="10245" style="1" width="10.57"/>
    <col collapsed="false" customWidth="true" hidden="false" outlineLevel="0" max="10246" min="10246" style="1" width="12"/>
    <col collapsed="false" customWidth="true" hidden="false" outlineLevel="0" max="10247" min="10247" style="1" width="13.42"/>
    <col collapsed="false" customWidth="true" hidden="false" outlineLevel="0" max="10248" min="10248" style="1" width="13.71"/>
    <col collapsed="false" customWidth="false" hidden="false" outlineLevel="0" max="10496" min="10249" style="1" width="11.43"/>
    <col collapsed="false" customWidth="true" hidden="false" outlineLevel="0" max="10497" min="10497" style="1" width="34.14"/>
    <col collapsed="false" customWidth="true" hidden="false" outlineLevel="0" max="10498" min="10498" style="1" width="36.71"/>
    <col collapsed="false" customWidth="true" hidden="false" outlineLevel="0" max="10499" min="10499" style="1" width="15.85"/>
    <col collapsed="false" customWidth="true" hidden="false" outlineLevel="0" max="10500" min="10500" style="1" width="23.29"/>
    <col collapsed="false" customWidth="true" hidden="false" outlineLevel="0" max="10501" min="10501" style="1" width="10.57"/>
    <col collapsed="false" customWidth="true" hidden="false" outlineLevel="0" max="10502" min="10502" style="1" width="12"/>
    <col collapsed="false" customWidth="true" hidden="false" outlineLevel="0" max="10503" min="10503" style="1" width="13.42"/>
    <col collapsed="false" customWidth="true" hidden="false" outlineLevel="0" max="10504" min="10504" style="1" width="13.71"/>
    <col collapsed="false" customWidth="false" hidden="false" outlineLevel="0" max="10752" min="10505" style="1" width="11.43"/>
    <col collapsed="false" customWidth="true" hidden="false" outlineLevel="0" max="10753" min="10753" style="1" width="34.14"/>
    <col collapsed="false" customWidth="true" hidden="false" outlineLevel="0" max="10754" min="10754" style="1" width="36.71"/>
    <col collapsed="false" customWidth="true" hidden="false" outlineLevel="0" max="10755" min="10755" style="1" width="15.85"/>
    <col collapsed="false" customWidth="true" hidden="false" outlineLevel="0" max="10756" min="10756" style="1" width="23.29"/>
    <col collapsed="false" customWidth="true" hidden="false" outlineLevel="0" max="10757" min="10757" style="1" width="10.57"/>
    <col collapsed="false" customWidth="true" hidden="false" outlineLevel="0" max="10758" min="10758" style="1" width="12"/>
    <col collapsed="false" customWidth="true" hidden="false" outlineLevel="0" max="10759" min="10759" style="1" width="13.42"/>
    <col collapsed="false" customWidth="true" hidden="false" outlineLevel="0" max="10760" min="10760" style="1" width="13.71"/>
    <col collapsed="false" customWidth="false" hidden="false" outlineLevel="0" max="11008" min="10761" style="1" width="11.43"/>
    <col collapsed="false" customWidth="true" hidden="false" outlineLevel="0" max="11009" min="11009" style="1" width="34.14"/>
    <col collapsed="false" customWidth="true" hidden="false" outlineLevel="0" max="11010" min="11010" style="1" width="36.71"/>
    <col collapsed="false" customWidth="true" hidden="false" outlineLevel="0" max="11011" min="11011" style="1" width="15.85"/>
    <col collapsed="false" customWidth="true" hidden="false" outlineLevel="0" max="11012" min="11012" style="1" width="23.29"/>
    <col collapsed="false" customWidth="true" hidden="false" outlineLevel="0" max="11013" min="11013" style="1" width="10.57"/>
    <col collapsed="false" customWidth="true" hidden="false" outlineLevel="0" max="11014" min="11014" style="1" width="12"/>
    <col collapsed="false" customWidth="true" hidden="false" outlineLevel="0" max="11015" min="11015" style="1" width="13.42"/>
    <col collapsed="false" customWidth="true" hidden="false" outlineLevel="0" max="11016" min="11016" style="1" width="13.71"/>
    <col collapsed="false" customWidth="false" hidden="false" outlineLevel="0" max="11264" min="11017" style="1" width="11.43"/>
    <col collapsed="false" customWidth="true" hidden="false" outlineLevel="0" max="11265" min="11265" style="1" width="34.14"/>
    <col collapsed="false" customWidth="true" hidden="false" outlineLevel="0" max="11266" min="11266" style="1" width="36.71"/>
    <col collapsed="false" customWidth="true" hidden="false" outlineLevel="0" max="11267" min="11267" style="1" width="15.85"/>
    <col collapsed="false" customWidth="true" hidden="false" outlineLevel="0" max="11268" min="11268" style="1" width="23.29"/>
    <col collapsed="false" customWidth="true" hidden="false" outlineLevel="0" max="11269" min="11269" style="1" width="10.57"/>
    <col collapsed="false" customWidth="true" hidden="false" outlineLevel="0" max="11270" min="11270" style="1" width="12"/>
    <col collapsed="false" customWidth="true" hidden="false" outlineLevel="0" max="11271" min="11271" style="1" width="13.42"/>
    <col collapsed="false" customWidth="true" hidden="false" outlineLevel="0" max="11272" min="11272" style="1" width="13.71"/>
    <col collapsed="false" customWidth="false" hidden="false" outlineLevel="0" max="11520" min="11273" style="1" width="11.43"/>
    <col collapsed="false" customWidth="true" hidden="false" outlineLevel="0" max="11521" min="11521" style="1" width="34.14"/>
    <col collapsed="false" customWidth="true" hidden="false" outlineLevel="0" max="11522" min="11522" style="1" width="36.71"/>
    <col collapsed="false" customWidth="true" hidden="false" outlineLevel="0" max="11523" min="11523" style="1" width="15.85"/>
    <col collapsed="false" customWidth="true" hidden="false" outlineLevel="0" max="11524" min="11524" style="1" width="23.29"/>
    <col collapsed="false" customWidth="true" hidden="false" outlineLevel="0" max="11525" min="11525" style="1" width="10.57"/>
    <col collapsed="false" customWidth="true" hidden="false" outlineLevel="0" max="11526" min="11526" style="1" width="12"/>
    <col collapsed="false" customWidth="true" hidden="false" outlineLevel="0" max="11527" min="11527" style="1" width="13.42"/>
    <col collapsed="false" customWidth="true" hidden="false" outlineLevel="0" max="11528" min="11528" style="1" width="13.71"/>
    <col collapsed="false" customWidth="false" hidden="false" outlineLevel="0" max="11776" min="11529" style="1" width="11.43"/>
    <col collapsed="false" customWidth="true" hidden="false" outlineLevel="0" max="11777" min="11777" style="1" width="34.14"/>
    <col collapsed="false" customWidth="true" hidden="false" outlineLevel="0" max="11778" min="11778" style="1" width="36.71"/>
    <col collapsed="false" customWidth="true" hidden="false" outlineLevel="0" max="11779" min="11779" style="1" width="15.85"/>
    <col collapsed="false" customWidth="true" hidden="false" outlineLevel="0" max="11780" min="11780" style="1" width="23.29"/>
    <col collapsed="false" customWidth="true" hidden="false" outlineLevel="0" max="11781" min="11781" style="1" width="10.57"/>
    <col collapsed="false" customWidth="true" hidden="false" outlineLevel="0" max="11782" min="11782" style="1" width="12"/>
    <col collapsed="false" customWidth="true" hidden="false" outlineLevel="0" max="11783" min="11783" style="1" width="13.42"/>
    <col collapsed="false" customWidth="true" hidden="false" outlineLevel="0" max="11784" min="11784" style="1" width="13.71"/>
    <col collapsed="false" customWidth="false" hidden="false" outlineLevel="0" max="12032" min="11785" style="1" width="11.43"/>
    <col collapsed="false" customWidth="true" hidden="false" outlineLevel="0" max="12033" min="12033" style="1" width="34.14"/>
    <col collapsed="false" customWidth="true" hidden="false" outlineLevel="0" max="12034" min="12034" style="1" width="36.71"/>
    <col collapsed="false" customWidth="true" hidden="false" outlineLevel="0" max="12035" min="12035" style="1" width="15.85"/>
    <col collapsed="false" customWidth="true" hidden="false" outlineLevel="0" max="12036" min="12036" style="1" width="23.29"/>
    <col collapsed="false" customWidth="true" hidden="false" outlineLevel="0" max="12037" min="12037" style="1" width="10.57"/>
    <col collapsed="false" customWidth="true" hidden="false" outlineLevel="0" max="12038" min="12038" style="1" width="12"/>
    <col collapsed="false" customWidth="true" hidden="false" outlineLevel="0" max="12039" min="12039" style="1" width="13.42"/>
    <col collapsed="false" customWidth="true" hidden="false" outlineLevel="0" max="12040" min="12040" style="1" width="13.71"/>
    <col collapsed="false" customWidth="false" hidden="false" outlineLevel="0" max="12288" min="12041" style="1" width="11.43"/>
    <col collapsed="false" customWidth="true" hidden="false" outlineLevel="0" max="12289" min="12289" style="1" width="34.14"/>
    <col collapsed="false" customWidth="true" hidden="false" outlineLevel="0" max="12290" min="12290" style="1" width="36.71"/>
    <col collapsed="false" customWidth="true" hidden="false" outlineLevel="0" max="12291" min="12291" style="1" width="15.85"/>
    <col collapsed="false" customWidth="true" hidden="false" outlineLevel="0" max="12292" min="12292" style="1" width="23.29"/>
    <col collapsed="false" customWidth="true" hidden="false" outlineLevel="0" max="12293" min="12293" style="1" width="10.57"/>
    <col collapsed="false" customWidth="true" hidden="false" outlineLevel="0" max="12294" min="12294" style="1" width="12"/>
    <col collapsed="false" customWidth="true" hidden="false" outlineLevel="0" max="12295" min="12295" style="1" width="13.42"/>
    <col collapsed="false" customWidth="true" hidden="false" outlineLevel="0" max="12296" min="12296" style="1" width="13.71"/>
    <col collapsed="false" customWidth="false" hidden="false" outlineLevel="0" max="12544" min="12297" style="1" width="11.43"/>
    <col collapsed="false" customWidth="true" hidden="false" outlineLevel="0" max="12545" min="12545" style="1" width="34.14"/>
    <col collapsed="false" customWidth="true" hidden="false" outlineLevel="0" max="12546" min="12546" style="1" width="36.71"/>
    <col collapsed="false" customWidth="true" hidden="false" outlineLevel="0" max="12547" min="12547" style="1" width="15.85"/>
    <col collapsed="false" customWidth="true" hidden="false" outlineLevel="0" max="12548" min="12548" style="1" width="23.29"/>
    <col collapsed="false" customWidth="true" hidden="false" outlineLevel="0" max="12549" min="12549" style="1" width="10.57"/>
    <col collapsed="false" customWidth="true" hidden="false" outlineLevel="0" max="12550" min="12550" style="1" width="12"/>
    <col collapsed="false" customWidth="true" hidden="false" outlineLevel="0" max="12551" min="12551" style="1" width="13.42"/>
    <col collapsed="false" customWidth="true" hidden="false" outlineLevel="0" max="12552" min="12552" style="1" width="13.71"/>
    <col collapsed="false" customWidth="false" hidden="false" outlineLevel="0" max="12800" min="12553" style="1" width="11.43"/>
    <col collapsed="false" customWidth="true" hidden="false" outlineLevel="0" max="12801" min="12801" style="1" width="34.14"/>
    <col collapsed="false" customWidth="true" hidden="false" outlineLevel="0" max="12802" min="12802" style="1" width="36.71"/>
    <col collapsed="false" customWidth="true" hidden="false" outlineLevel="0" max="12803" min="12803" style="1" width="15.85"/>
    <col collapsed="false" customWidth="true" hidden="false" outlineLevel="0" max="12804" min="12804" style="1" width="23.29"/>
    <col collapsed="false" customWidth="true" hidden="false" outlineLevel="0" max="12805" min="12805" style="1" width="10.57"/>
    <col collapsed="false" customWidth="true" hidden="false" outlineLevel="0" max="12806" min="12806" style="1" width="12"/>
    <col collapsed="false" customWidth="true" hidden="false" outlineLevel="0" max="12807" min="12807" style="1" width="13.42"/>
    <col collapsed="false" customWidth="true" hidden="false" outlineLevel="0" max="12808" min="12808" style="1" width="13.71"/>
    <col collapsed="false" customWidth="false" hidden="false" outlineLevel="0" max="13056" min="12809" style="1" width="11.43"/>
    <col collapsed="false" customWidth="true" hidden="false" outlineLevel="0" max="13057" min="13057" style="1" width="34.14"/>
    <col collapsed="false" customWidth="true" hidden="false" outlineLevel="0" max="13058" min="13058" style="1" width="36.71"/>
    <col collapsed="false" customWidth="true" hidden="false" outlineLevel="0" max="13059" min="13059" style="1" width="15.85"/>
    <col collapsed="false" customWidth="true" hidden="false" outlineLevel="0" max="13060" min="13060" style="1" width="23.29"/>
    <col collapsed="false" customWidth="true" hidden="false" outlineLevel="0" max="13061" min="13061" style="1" width="10.57"/>
    <col collapsed="false" customWidth="true" hidden="false" outlineLevel="0" max="13062" min="13062" style="1" width="12"/>
    <col collapsed="false" customWidth="true" hidden="false" outlineLevel="0" max="13063" min="13063" style="1" width="13.42"/>
    <col collapsed="false" customWidth="true" hidden="false" outlineLevel="0" max="13064" min="13064" style="1" width="13.71"/>
    <col collapsed="false" customWidth="false" hidden="false" outlineLevel="0" max="13312" min="13065" style="1" width="11.43"/>
    <col collapsed="false" customWidth="true" hidden="false" outlineLevel="0" max="13313" min="13313" style="1" width="34.14"/>
    <col collapsed="false" customWidth="true" hidden="false" outlineLevel="0" max="13314" min="13314" style="1" width="36.71"/>
    <col collapsed="false" customWidth="true" hidden="false" outlineLevel="0" max="13315" min="13315" style="1" width="15.85"/>
    <col collapsed="false" customWidth="true" hidden="false" outlineLevel="0" max="13316" min="13316" style="1" width="23.29"/>
    <col collapsed="false" customWidth="true" hidden="false" outlineLevel="0" max="13317" min="13317" style="1" width="10.57"/>
    <col collapsed="false" customWidth="true" hidden="false" outlineLevel="0" max="13318" min="13318" style="1" width="12"/>
    <col collapsed="false" customWidth="true" hidden="false" outlineLevel="0" max="13319" min="13319" style="1" width="13.42"/>
    <col collapsed="false" customWidth="true" hidden="false" outlineLevel="0" max="13320" min="13320" style="1" width="13.71"/>
    <col collapsed="false" customWidth="false" hidden="false" outlineLevel="0" max="13568" min="13321" style="1" width="11.43"/>
    <col collapsed="false" customWidth="true" hidden="false" outlineLevel="0" max="13569" min="13569" style="1" width="34.14"/>
    <col collapsed="false" customWidth="true" hidden="false" outlineLevel="0" max="13570" min="13570" style="1" width="36.71"/>
    <col collapsed="false" customWidth="true" hidden="false" outlineLevel="0" max="13571" min="13571" style="1" width="15.85"/>
    <col collapsed="false" customWidth="true" hidden="false" outlineLevel="0" max="13572" min="13572" style="1" width="23.29"/>
    <col collapsed="false" customWidth="true" hidden="false" outlineLevel="0" max="13573" min="13573" style="1" width="10.57"/>
    <col collapsed="false" customWidth="true" hidden="false" outlineLevel="0" max="13574" min="13574" style="1" width="12"/>
    <col collapsed="false" customWidth="true" hidden="false" outlineLevel="0" max="13575" min="13575" style="1" width="13.42"/>
    <col collapsed="false" customWidth="true" hidden="false" outlineLevel="0" max="13576" min="13576" style="1" width="13.71"/>
    <col collapsed="false" customWidth="false" hidden="false" outlineLevel="0" max="13824" min="13577" style="1" width="11.43"/>
    <col collapsed="false" customWidth="true" hidden="false" outlineLevel="0" max="13825" min="13825" style="1" width="34.14"/>
    <col collapsed="false" customWidth="true" hidden="false" outlineLevel="0" max="13826" min="13826" style="1" width="36.71"/>
    <col collapsed="false" customWidth="true" hidden="false" outlineLevel="0" max="13827" min="13827" style="1" width="15.85"/>
    <col collapsed="false" customWidth="true" hidden="false" outlineLevel="0" max="13828" min="13828" style="1" width="23.29"/>
    <col collapsed="false" customWidth="true" hidden="false" outlineLevel="0" max="13829" min="13829" style="1" width="10.57"/>
    <col collapsed="false" customWidth="true" hidden="false" outlineLevel="0" max="13830" min="13830" style="1" width="12"/>
    <col collapsed="false" customWidth="true" hidden="false" outlineLevel="0" max="13831" min="13831" style="1" width="13.42"/>
    <col collapsed="false" customWidth="true" hidden="false" outlineLevel="0" max="13832" min="13832" style="1" width="13.71"/>
    <col collapsed="false" customWidth="false" hidden="false" outlineLevel="0" max="14080" min="13833" style="1" width="11.43"/>
    <col collapsed="false" customWidth="true" hidden="false" outlineLevel="0" max="14081" min="14081" style="1" width="34.14"/>
    <col collapsed="false" customWidth="true" hidden="false" outlineLevel="0" max="14082" min="14082" style="1" width="36.71"/>
    <col collapsed="false" customWidth="true" hidden="false" outlineLevel="0" max="14083" min="14083" style="1" width="15.85"/>
    <col collapsed="false" customWidth="true" hidden="false" outlineLevel="0" max="14084" min="14084" style="1" width="23.29"/>
    <col collapsed="false" customWidth="true" hidden="false" outlineLevel="0" max="14085" min="14085" style="1" width="10.57"/>
    <col collapsed="false" customWidth="true" hidden="false" outlineLevel="0" max="14086" min="14086" style="1" width="12"/>
    <col collapsed="false" customWidth="true" hidden="false" outlineLevel="0" max="14087" min="14087" style="1" width="13.42"/>
    <col collapsed="false" customWidth="true" hidden="false" outlineLevel="0" max="14088" min="14088" style="1" width="13.71"/>
    <col collapsed="false" customWidth="false" hidden="false" outlineLevel="0" max="14336" min="14089" style="1" width="11.43"/>
    <col collapsed="false" customWidth="true" hidden="false" outlineLevel="0" max="14337" min="14337" style="1" width="34.14"/>
    <col collapsed="false" customWidth="true" hidden="false" outlineLevel="0" max="14338" min="14338" style="1" width="36.71"/>
    <col collapsed="false" customWidth="true" hidden="false" outlineLevel="0" max="14339" min="14339" style="1" width="15.85"/>
    <col collapsed="false" customWidth="true" hidden="false" outlineLevel="0" max="14340" min="14340" style="1" width="23.29"/>
    <col collapsed="false" customWidth="true" hidden="false" outlineLevel="0" max="14341" min="14341" style="1" width="10.57"/>
    <col collapsed="false" customWidth="true" hidden="false" outlineLevel="0" max="14342" min="14342" style="1" width="12"/>
    <col collapsed="false" customWidth="true" hidden="false" outlineLevel="0" max="14343" min="14343" style="1" width="13.42"/>
    <col collapsed="false" customWidth="true" hidden="false" outlineLevel="0" max="14344" min="14344" style="1" width="13.71"/>
    <col collapsed="false" customWidth="false" hidden="false" outlineLevel="0" max="14592" min="14345" style="1" width="11.43"/>
    <col collapsed="false" customWidth="true" hidden="false" outlineLevel="0" max="14593" min="14593" style="1" width="34.14"/>
    <col collapsed="false" customWidth="true" hidden="false" outlineLevel="0" max="14594" min="14594" style="1" width="36.71"/>
    <col collapsed="false" customWidth="true" hidden="false" outlineLevel="0" max="14595" min="14595" style="1" width="15.85"/>
    <col collapsed="false" customWidth="true" hidden="false" outlineLevel="0" max="14596" min="14596" style="1" width="23.29"/>
    <col collapsed="false" customWidth="true" hidden="false" outlineLevel="0" max="14597" min="14597" style="1" width="10.57"/>
    <col collapsed="false" customWidth="true" hidden="false" outlineLevel="0" max="14598" min="14598" style="1" width="12"/>
    <col collapsed="false" customWidth="true" hidden="false" outlineLevel="0" max="14599" min="14599" style="1" width="13.42"/>
    <col collapsed="false" customWidth="true" hidden="false" outlineLevel="0" max="14600" min="14600" style="1" width="13.71"/>
    <col collapsed="false" customWidth="false" hidden="false" outlineLevel="0" max="14848" min="14601" style="1" width="11.43"/>
    <col collapsed="false" customWidth="true" hidden="false" outlineLevel="0" max="14849" min="14849" style="1" width="34.14"/>
    <col collapsed="false" customWidth="true" hidden="false" outlineLevel="0" max="14850" min="14850" style="1" width="36.71"/>
    <col collapsed="false" customWidth="true" hidden="false" outlineLevel="0" max="14851" min="14851" style="1" width="15.85"/>
    <col collapsed="false" customWidth="true" hidden="false" outlineLevel="0" max="14852" min="14852" style="1" width="23.29"/>
    <col collapsed="false" customWidth="true" hidden="false" outlineLevel="0" max="14853" min="14853" style="1" width="10.57"/>
    <col collapsed="false" customWidth="true" hidden="false" outlineLevel="0" max="14854" min="14854" style="1" width="12"/>
    <col collapsed="false" customWidth="true" hidden="false" outlineLevel="0" max="14855" min="14855" style="1" width="13.42"/>
    <col collapsed="false" customWidth="true" hidden="false" outlineLevel="0" max="14856" min="14856" style="1" width="13.71"/>
    <col collapsed="false" customWidth="false" hidden="false" outlineLevel="0" max="15104" min="14857" style="1" width="11.43"/>
    <col collapsed="false" customWidth="true" hidden="false" outlineLevel="0" max="15105" min="15105" style="1" width="34.14"/>
    <col collapsed="false" customWidth="true" hidden="false" outlineLevel="0" max="15106" min="15106" style="1" width="36.71"/>
    <col collapsed="false" customWidth="true" hidden="false" outlineLevel="0" max="15107" min="15107" style="1" width="15.85"/>
    <col collapsed="false" customWidth="true" hidden="false" outlineLevel="0" max="15108" min="15108" style="1" width="23.29"/>
    <col collapsed="false" customWidth="true" hidden="false" outlineLevel="0" max="15109" min="15109" style="1" width="10.57"/>
    <col collapsed="false" customWidth="true" hidden="false" outlineLevel="0" max="15110" min="15110" style="1" width="12"/>
    <col collapsed="false" customWidth="true" hidden="false" outlineLevel="0" max="15111" min="15111" style="1" width="13.42"/>
    <col collapsed="false" customWidth="true" hidden="false" outlineLevel="0" max="15112" min="15112" style="1" width="13.71"/>
    <col collapsed="false" customWidth="false" hidden="false" outlineLevel="0" max="15360" min="15113" style="1" width="11.43"/>
    <col collapsed="false" customWidth="true" hidden="false" outlineLevel="0" max="15361" min="15361" style="1" width="34.14"/>
    <col collapsed="false" customWidth="true" hidden="false" outlineLevel="0" max="15362" min="15362" style="1" width="36.71"/>
    <col collapsed="false" customWidth="true" hidden="false" outlineLevel="0" max="15363" min="15363" style="1" width="15.85"/>
    <col collapsed="false" customWidth="true" hidden="false" outlineLevel="0" max="15364" min="15364" style="1" width="23.29"/>
    <col collapsed="false" customWidth="true" hidden="false" outlineLevel="0" max="15365" min="15365" style="1" width="10.57"/>
    <col collapsed="false" customWidth="true" hidden="false" outlineLevel="0" max="15366" min="15366" style="1" width="12"/>
    <col collapsed="false" customWidth="true" hidden="false" outlineLevel="0" max="15367" min="15367" style="1" width="13.42"/>
    <col collapsed="false" customWidth="true" hidden="false" outlineLevel="0" max="15368" min="15368" style="1" width="13.71"/>
    <col collapsed="false" customWidth="false" hidden="false" outlineLevel="0" max="15616" min="15369" style="1" width="11.43"/>
    <col collapsed="false" customWidth="true" hidden="false" outlineLevel="0" max="15617" min="15617" style="1" width="34.14"/>
    <col collapsed="false" customWidth="true" hidden="false" outlineLevel="0" max="15618" min="15618" style="1" width="36.71"/>
    <col collapsed="false" customWidth="true" hidden="false" outlineLevel="0" max="15619" min="15619" style="1" width="15.85"/>
    <col collapsed="false" customWidth="true" hidden="false" outlineLevel="0" max="15620" min="15620" style="1" width="23.29"/>
    <col collapsed="false" customWidth="true" hidden="false" outlineLevel="0" max="15621" min="15621" style="1" width="10.57"/>
    <col collapsed="false" customWidth="true" hidden="false" outlineLevel="0" max="15622" min="15622" style="1" width="12"/>
    <col collapsed="false" customWidth="true" hidden="false" outlineLevel="0" max="15623" min="15623" style="1" width="13.42"/>
    <col collapsed="false" customWidth="true" hidden="false" outlineLevel="0" max="15624" min="15624" style="1" width="13.71"/>
    <col collapsed="false" customWidth="false" hidden="false" outlineLevel="0" max="15872" min="15625" style="1" width="11.43"/>
    <col collapsed="false" customWidth="true" hidden="false" outlineLevel="0" max="15873" min="15873" style="1" width="34.14"/>
    <col collapsed="false" customWidth="true" hidden="false" outlineLevel="0" max="15874" min="15874" style="1" width="36.71"/>
    <col collapsed="false" customWidth="true" hidden="false" outlineLevel="0" max="15875" min="15875" style="1" width="15.85"/>
    <col collapsed="false" customWidth="true" hidden="false" outlineLevel="0" max="15876" min="15876" style="1" width="23.29"/>
    <col collapsed="false" customWidth="true" hidden="false" outlineLevel="0" max="15877" min="15877" style="1" width="10.57"/>
    <col collapsed="false" customWidth="true" hidden="false" outlineLevel="0" max="15878" min="15878" style="1" width="12"/>
    <col collapsed="false" customWidth="true" hidden="false" outlineLevel="0" max="15879" min="15879" style="1" width="13.42"/>
    <col collapsed="false" customWidth="true" hidden="false" outlineLevel="0" max="15880" min="15880" style="1" width="13.71"/>
    <col collapsed="false" customWidth="false" hidden="false" outlineLevel="0" max="16128" min="15881" style="1" width="11.43"/>
    <col collapsed="false" customWidth="true" hidden="false" outlineLevel="0" max="16129" min="16129" style="1" width="34.14"/>
    <col collapsed="false" customWidth="true" hidden="false" outlineLevel="0" max="16130" min="16130" style="1" width="36.71"/>
    <col collapsed="false" customWidth="true" hidden="false" outlineLevel="0" max="16131" min="16131" style="1" width="15.85"/>
    <col collapsed="false" customWidth="true" hidden="false" outlineLevel="0" max="16132" min="16132" style="1" width="23.29"/>
    <col collapsed="false" customWidth="true" hidden="false" outlineLevel="0" max="16133" min="16133" style="1" width="10.57"/>
    <col collapsed="false" customWidth="true" hidden="false" outlineLevel="0" max="16134" min="16134" style="1" width="12"/>
    <col collapsed="false" customWidth="true" hidden="false" outlineLevel="0" max="16135" min="16135" style="1" width="13.42"/>
    <col collapsed="false" customWidth="true" hidden="false" outlineLevel="0" max="16136" min="16136" style="1" width="13.71"/>
    <col collapsed="false" customWidth="false" hidden="false" outlineLevel="0" max="16384" min="16137" style="1" width="11.43"/>
  </cols>
  <sheetData>
    <row r="1" customFormat="false" ht="61.15" hidden="false" customHeight="true" outlineLevel="0" collapsed="false">
      <c r="A1" s="2"/>
      <c r="B1" s="3"/>
    </row>
    <row r="2" customFormat="false" ht="15" hidden="false" customHeight="true" outlineLevel="0" collapsed="false">
      <c r="A2" s="4" t="s">
        <v>0</v>
      </c>
      <c r="B2" s="4"/>
    </row>
    <row r="4" customFormat="false" ht="14.15" hidden="false" customHeight="true" outlineLevel="0" collapsed="false">
      <c r="A4" s="5" t="s">
        <v>1</v>
      </c>
      <c r="B4" s="5" t="s">
        <v>2</v>
      </c>
      <c r="C4" s="5" t="s">
        <v>3</v>
      </c>
      <c r="D4" s="5"/>
      <c r="E4" s="5"/>
      <c r="F4" s="5" t="s">
        <v>4</v>
      </c>
      <c r="G4" s="5" t="s">
        <v>5</v>
      </c>
      <c r="H4" s="5" t="s">
        <v>6</v>
      </c>
      <c r="I4" s="6"/>
      <c r="J4" s="6"/>
    </row>
    <row r="5" customFormat="false" ht="14.15" hidden="false" customHeight="false" outlineLevel="0" collapsed="false">
      <c r="A5" s="5"/>
      <c r="B5" s="5"/>
      <c r="C5" s="7" t="s">
        <v>7</v>
      </c>
      <c r="D5" s="7" t="s">
        <v>8</v>
      </c>
      <c r="E5" s="7" t="s">
        <v>9</v>
      </c>
      <c r="F5" s="5"/>
      <c r="G5" s="5"/>
      <c r="H5" s="5"/>
      <c r="I5" s="6"/>
      <c r="J5" s="6"/>
    </row>
    <row r="6" customFormat="false" ht="12.75" hidden="false" customHeight="false" outlineLevel="0" collapsed="false">
      <c r="A6" s="8"/>
      <c r="B6" s="9"/>
      <c r="C6" s="10"/>
      <c r="D6" s="10"/>
      <c r="E6" s="10"/>
      <c r="F6" s="10"/>
      <c r="G6" s="10"/>
      <c r="H6" s="11"/>
      <c r="I6" s="12"/>
    </row>
    <row r="7" customFormat="false" ht="13.8" hidden="false" customHeight="false" outlineLevel="0" collapsed="false">
      <c r="A7" s="13"/>
      <c r="B7" s="14" t="s">
        <v>10</v>
      </c>
      <c r="C7" s="15"/>
      <c r="D7" s="15"/>
      <c r="E7" s="15"/>
      <c r="F7" s="16" t="n">
        <v>53878.3868313739</v>
      </c>
      <c r="G7" s="17" t="n">
        <f aca="false">H7-F7</f>
        <v>217655.513168626</v>
      </c>
      <c r="H7" s="18" t="n">
        <v>271533.9</v>
      </c>
      <c r="I7" s="12"/>
      <c r="J7" s="19"/>
    </row>
    <row r="8" customFormat="false" ht="12.75" hidden="false" customHeight="false" outlineLevel="0" collapsed="false">
      <c r="A8" s="20"/>
      <c r="B8" s="21"/>
      <c r="C8" s="22"/>
      <c r="D8" s="22"/>
      <c r="E8" s="22"/>
      <c r="F8" s="22"/>
      <c r="G8" s="23"/>
      <c r="H8" s="24"/>
      <c r="I8" s="12"/>
    </row>
    <row r="9" customFormat="false" ht="12.75" hidden="false" customHeight="false" outlineLevel="0" collapsed="false">
      <c r="A9" s="20"/>
      <c r="B9" s="25" t="s">
        <v>11</v>
      </c>
      <c r="C9" s="22"/>
      <c r="D9" s="22"/>
      <c r="E9" s="22"/>
      <c r="F9" s="22"/>
      <c r="G9" s="26" t="n">
        <v>131323.1387</v>
      </c>
      <c r="H9" s="27" t="s">
        <v>12</v>
      </c>
      <c r="I9" s="12"/>
      <c r="J9" s="19"/>
    </row>
    <row r="10" customFormat="false" ht="12.75" hidden="false" customHeight="false" outlineLevel="0" collapsed="false">
      <c r="A10" s="28"/>
      <c r="B10" s="29" t="s">
        <v>13</v>
      </c>
      <c r="C10" s="30"/>
      <c r="D10" s="30"/>
      <c r="E10" s="30"/>
      <c r="F10" s="30"/>
      <c r="G10" s="26" t="n">
        <f aca="false">G7-G9</f>
        <v>86332.3744686261</v>
      </c>
      <c r="H10" s="31"/>
      <c r="I10" s="12"/>
      <c r="J10" s="19"/>
    </row>
    <row r="11" customFormat="false" ht="12.75" hidden="false" customHeight="false" outlineLevel="0" collapsed="false">
      <c r="A11" s="32"/>
      <c r="B11" s="33" t="s">
        <v>14</v>
      </c>
      <c r="C11" s="34"/>
      <c r="D11" s="34"/>
      <c r="E11" s="34"/>
      <c r="F11" s="35" t="n">
        <v>53878</v>
      </c>
      <c r="G11" s="34"/>
      <c r="H11" s="36"/>
      <c r="I11" s="12"/>
      <c r="J11" s="19"/>
    </row>
    <row r="12" customFormat="false" ht="12.75" hidden="false" customHeight="false" outlineLevel="0" collapsed="false">
      <c r="A12" s="8"/>
      <c r="B12" s="37"/>
      <c r="C12" s="38"/>
      <c r="D12" s="38"/>
      <c r="E12" s="38"/>
      <c r="F12" s="38"/>
      <c r="G12" s="38"/>
      <c r="H12" s="39"/>
      <c r="I12" s="12"/>
      <c r="J12" s="19"/>
    </row>
    <row r="13" customFormat="false" ht="13.8" hidden="false" customHeight="false" outlineLevel="0" collapsed="false">
      <c r="A13" s="40" t="s">
        <v>15</v>
      </c>
      <c r="B13" s="14" t="s">
        <v>16</v>
      </c>
      <c r="C13" s="41" t="n">
        <v>29690</v>
      </c>
      <c r="D13" s="15"/>
      <c r="E13" s="17" t="n">
        <f aca="false">+E15+E16</f>
        <v>2760</v>
      </c>
      <c r="F13" s="16" t="n">
        <v>74239.6215111911</v>
      </c>
      <c r="G13" s="17" t="n">
        <f aca="false">H13-F13-E13-C13</f>
        <v>172560.437488809</v>
      </c>
      <c r="H13" s="18" t="n">
        <v>279250.059</v>
      </c>
      <c r="I13" s="12"/>
    </row>
    <row r="14" customFormat="false" ht="12.75" hidden="false" customHeight="false" outlineLevel="0" collapsed="false">
      <c r="A14" s="20"/>
      <c r="B14" s="21"/>
      <c r="C14" s="23"/>
      <c r="D14" s="22"/>
      <c r="E14" s="23"/>
      <c r="F14" s="22"/>
      <c r="G14" s="23"/>
      <c r="H14" s="24"/>
      <c r="I14" s="12"/>
    </row>
    <row r="15" customFormat="false" ht="12.75" hidden="false" customHeight="false" outlineLevel="0" collapsed="false">
      <c r="A15" s="42" t="s">
        <v>17</v>
      </c>
      <c r="B15" s="25"/>
      <c r="C15" s="43"/>
      <c r="D15" s="43"/>
      <c r="E15" s="26" t="n">
        <v>1560</v>
      </c>
      <c r="F15" s="22"/>
      <c r="G15" s="23"/>
      <c r="H15" s="24"/>
      <c r="I15" s="12"/>
      <c r="J15" s="19"/>
    </row>
    <row r="16" customFormat="false" ht="12.75" hidden="false" customHeight="true" outlineLevel="0" collapsed="false">
      <c r="A16" s="42" t="s">
        <v>18</v>
      </c>
      <c r="B16" s="25"/>
      <c r="C16" s="43"/>
      <c r="D16" s="43"/>
      <c r="E16" s="26" t="n">
        <v>1200</v>
      </c>
      <c r="F16" s="22"/>
      <c r="G16" s="23"/>
      <c r="H16" s="24"/>
      <c r="I16" s="12"/>
    </row>
    <row r="17" customFormat="false" ht="12.75" hidden="false" customHeight="true" outlineLevel="0" collapsed="false">
      <c r="A17" s="42" t="s">
        <v>19</v>
      </c>
      <c r="B17" s="25"/>
      <c r="C17" s="26" t="n">
        <v>29690.1117899623</v>
      </c>
      <c r="D17" s="43"/>
      <c r="E17" s="43"/>
      <c r="F17" s="22"/>
      <c r="G17" s="23"/>
      <c r="H17" s="24"/>
      <c r="I17" s="12"/>
    </row>
    <row r="18" customFormat="false" ht="12.75" hidden="false" customHeight="false" outlineLevel="0" collapsed="false">
      <c r="A18" s="42"/>
      <c r="B18" s="25" t="s">
        <v>11</v>
      </c>
      <c r="C18" s="43"/>
      <c r="D18" s="43"/>
      <c r="E18" s="43"/>
      <c r="F18" s="23"/>
      <c r="G18" s="26" t="n">
        <v>29595.638</v>
      </c>
      <c r="H18" s="44"/>
      <c r="I18" s="12"/>
    </row>
    <row r="19" customFormat="false" ht="12.75" hidden="false" customHeight="false" outlineLevel="0" collapsed="false">
      <c r="A19" s="45"/>
      <c r="B19" s="29" t="s">
        <v>13</v>
      </c>
      <c r="C19" s="46"/>
      <c r="D19" s="46"/>
      <c r="E19" s="46"/>
      <c r="F19" s="26"/>
      <c r="G19" s="26" t="n">
        <f aca="false">G13-G18</f>
        <v>142964.799488809</v>
      </c>
      <c r="H19" s="47"/>
      <c r="I19" s="12"/>
    </row>
    <row r="20" customFormat="false" ht="12.75" hidden="false" customHeight="false" outlineLevel="0" collapsed="false">
      <c r="A20" s="48"/>
      <c r="B20" s="33" t="s">
        <v>14</v>
      </c>
      <c r="C20" s="49"/>
      <c r="D20" s="49"/>
      <c r="E20" s="49"/>
      <c r="F20" s="35" t="n">
        <v>74240</v>
      </c>
      <c r="G20" s="50"/>
      <c r="H20" s="51"/>
      <c r="I20" s="12"/>
    </row>
    <row r="21" customFormat="false" ht="12.75" hidden="false" customHeight="false" outlineLevel="0" collapsed="false">
      <c r="A21" s="8"/>
      <c r="B21" s="37"/>
      <c r="C21" s="52"/>
      <c r="D21" s="52"/>
      <c r="E21" s="52"/>
      <c r="F21" s="52"/>
      <c r="G21" s="52"/>
      <c r="H21" s="53"/>
      <c r="I21" s="12"/>
    </row>
    <row r="22" customFormat="false" ht="13.8" hidden="false" customHeight="false" outlineLevel="0" collapsed="false">
      <c r="A22" s="13"/>
      <c r="B22" s="14" t="s">
        <v>20</v>
      </c>
      <c r="C22" s="17"/>
      <c r="D22" s="17"/>
      <c r="E22" s="17"/>
      <c r="F22" s="16" t="n">
        <v>675293.519386733</v>
      </c>
      <c r="G22" s="17" t="n">
        <f aca="false">H22-F22</f>
        <v>2481475.58061327</v>
      </c>
      <c r="H22" s="18" t="n">
        <v>3156769.1</v>
      </c>
      <c r="I22" s="12"/>
    </row>
    <row r="23" customFormat="false" ht="12.75" hidden="false" customHeight="false" outlineLevel="0" collapsed="false">
      <c r="A23" s="20"/>
      <c r="B23" s="21"/>
      <c r="C23" s="23"/>
      <c r="D23" s="23"/>
      <c r="E23" s="23"/>
      <c r="F23" s="23"/>
      <c r="G23" s="23"/>
      <c r="H23" s="44"/>
      <c r="I23" s="12"/>
    </row>
    <row r="24" customFormat="false" ht="12.75" hidden="false" customHeight="false" outlineLevel="0" collapsed="false">
      <c r="A24" s="42"/>
      <c r="B24" s="25" t="s">
        <v>11</v>
      </c>
      <c r="C24" s="23"/>
      <c r="D24" s="23"/>
      <c r="E24" s="23"/>
      <c r="F24" s="43"/>
      <c r="G24" s="26" t="n">
        <v>1348458.4413</v>
      </c>
      <c r="H24" s="44"/>
      <c r="I24" s="12"/>
    </row>
    <row r="25" customFormat="false" ht="12.75" hidden="false" customHeight="false" outlineLevel="0" collapsed="false">
      <c r="A25" s="45"/>
      <c r="B25" s="29" t="s">
        <v>13</v>
      </c>
      <c r="C25" s="26"/>
      <c r="D25" s="26"/>
      <c r="E25" s="26"/>
      <c r="F25" s="46"/>
      <c r="G25" s="26" t="n">
        <f aca="false">G22-G24</f>
        <v>1133017.13931327</v>
      </c>
      <c r="H25" s="47"/>
      <c r="I25" s="12"/>
    </row>
    <row r="26" customFormat="false" ht="12.75" hidden="false" customHeight="false" outlineLevel="0" collapsed="false">
      <c r="A26" s="48"/>
      <c r="B26" s="33" t="s">
        <v>14</v>
      </c>
      <c r="C26" s="50"/>
      <c r="D26" s="50"/>
      <c r="E26" s="50"/>
      <c r="F26" s="35" t="n">
        <v>675294</v>
      </c>
      <c r="G26" s="50"/>
      <c r="H26" s="51"/>
      <c r="I26" s="12"/>
    </row>
    <row r="27" customFormat="false" ht="12.75" hidden="false" customHeight="false" outlineLevel="0" collapsed="false">
      <c r="A27" s="8"/>
      <c r="B27" s="37"/>
      <c r="C27" s="52"/>
      <c r="D27" s="52"/>
      <c r="E27" s="52"/>
      <c r="F27" s="52"/>
      <c r="G27" s="52"/>
      <c r="H27" s="53"/>
      <c r="I27" s="12"/>
    </row>
    <row r="28" customFormat="false" ht="13.8" hidden="false" customHeight="false" outlineLevel="0" collapsed="false">
      <c r="A28" s="13"/>
      <c r="B28" s="14" t="s">
        <v>21</v>
      </c>
      <c r="C28" s="41" t="n">
        <f aca="false">SUM(C31:C65)</f>
        <v>669063.332238065</v>
      </c>
      <c r="D28" s="17"/>
      <c r="E28" s="41" t="n">
        <f aca="false">SUM(E36:E59)</f>
        <v>235518.8752</v>
      </c>
      <c r="F28" s="17" t="n">
        <v>366264.97114977</v>
      </c>
      <c r="G28" s="17" t="n">
        <f aca="false">H28-F28-E28-C28</f>
        <v>2761217.83141216</v>
      </c>
      <c r="H28" s="54" t="n">
        <v>4032065.01</v>
      </c>
      <c r="I28" s="12"/>
    </row>
    <row r="29" customFormat="false" ht="12.75" hidden="false" customHeight="false" outlineLevel="0" collapsed="false">
      <c r="A29" s="55"/>
      <c r="B29" s="56"/>
      <c r="C29" s="57"/>
      <c r="D29" s="57"/>
      <c r="E29" s="57"/>
      <c r="F29" s="57"/>
      <c r="G29" s="57"/>
      <c r="H29" s="58"/>
      <c r="I29" s="12"/>
    </row>
    <row r="30" customFormat="false" ht="12.75" hidden="false" customHeight="false" outlineLevel="0" collapsed="false">
      <c r="A30" s="59" t="s">
        <v>22</v>
      </c>
      <c r="B30" s="56"/>
      <c r="C30" s="57"/>
      <c r="D30" s="57"/>
      <c r="E30" s="57"/>
      <c r="F30" s="57"/>
      <c r="G30" s="57"/>
      <c r="H30" s="58"/>
      <c r="I30" s="12"/>
    </row>
    <row r="31" customFormat="false" ht="12.75" hidden="false" customHeight="false" outlineLevel="0" collapsed="false">
      <c r="A31" s="42" t="s">
        <v>23</v>
      </c>
      <c r="B31" s="56"/>
      <c r="C31" s="26" t="n">
        <v>11846.160977453</v>
      </c>
      <c r="D31" s="57"/>
      <c r="E31" s="57"/>
      <c r="F31" s="57"/>
      <c r="G31" s="57"/>
      <c r="H31" s="58"/>
      <c r="I31" s="12"/>
    </row>
    <row r="32" customFormat="false" ht="12.75" hidden="false" customHeight="false" outlineLevel="0" collapsed="false">
      <c r="A32" s="20"/>
      <c r="B32" s="21"/>
      <c r="C32" s="23"/>
      <c r="D32" s="23"/>
      <c r="E32" s="23"/>
      <c r="F32" s="23"/>
      <c r="G32" s="23"/>
      <c r="H32" s="44"/>
      <c r="I32" s="12"/>
    </row>
    <row r="33" customFormat="false" ht="12.75" hidden="false" customHeight="false" outlineLevel="0" collapsed="false">
      <c r="A33" s="59" t="s">
        <v>24</v>
      </c>
      <c r="B33" s="60"/>
      <c r="C33" s="26"/>
      <c r="D33" s="23"/>
      <c r="E33" s="26"/>
      <c r="F33" s="23"/>
      <c r="G33" s="23"/>
      <c r="H33" s="44"/>
      <c r="I33" s="12"/>
    </row>
    <row r="34" customFormat="false" ht="12.75" hidden="false" customHeight="false" outlineLevel="0" collapsed="false">
      <c r="A34" s="42" t="s">
        <v>23</v>
      </c>
      <c r="B34" s="60"/>
      <c r="C34" s="26" t="n">
        <v>109459.341104001</v>
      </c>
      <c r="D34" s="23"/>
      <c r="E34" s="26"/>
      <c r="F34" s="23"/>
      <c r="G34" s="23"/>
      <c r="H34" s="44"/>
      <c r="I34" s="12"/>
    </row>
    <row r="35" customFormat="false" ht="12.75" hidden="false" customHeight="false" outlineLevel="0" collapsed="false">
      <c r="A35" s="20"/>
      <c r="B35" s="21"/>
      <c r="C35" s="23"/>
      <c r="D35" s="23"/>
      <c r="E35" s="26"/>
      <c r="F35" s="23"/>
      <c r="G35" s="23"/>
      <c r="H35" s="44"/>
      <c r="I35" s="12"/>
    </row>
    <row r="36" customFormat="false" ht="12.75" hidden="false" customHeight="false" outlineLevel="0" collapsed="false">
      <c r="A36" s="59" t="s">
        <v>25</v>
      </c>
      <c r="B36" s="60"/>
      <c r="C36" s="43"/>
      <c r="D36" s="43"/>
      <c r="E36" s="26" t="n">
        <f aca="false">E37+E38+E39+E40</f>
        <v>16720</v>
      </c>
      <c r="F36" s="43"/>
      <c r="G36" s="23"/>
      <c r="H36" s="44"/>
      <c r="I36" s="12"/>
    </row>
    <row r="37" customFormat="false" ht="12.75" hidden="false" customHeight="false" outlineLevel="0" collapsed="false">
      <c r="A37" s="42" t="s">
        <v>17</v>
      </c>
      <c r="B37" s="60"/>
      <c r="C37" s="43"/>
      <c r="D37" s="43"/>
      <c r="E37" s="26" t="n">
        <v>3600</v>
      </c>
      <c r="F37" s="43"/>
      <c r="G37" s="23"/>
      <c r="H37" s="44"/>
      <c r="I37" s="12"/>
    </row>
    <row r="38" customFormat="false" ht="12.75" hidden="false" customHeight="false" outlineLevel="0" collapsed="false">
      <c r="A38" s="42" t="s">
        <v>18</v>
      </c>
      <c r="B38" s="60"/>
      <c r="C38" s="43"/>
      <c r="D38" s="43"/>
      <c r="E38" s="26" t="n">
        <v>4760</v>
      </c>
      <c r="F38" s="43"/>
      <c r="G38" s="23"/>
      <c r="H38" s="44"/>
      <c r="I38" s="12"/>
    </row>
    <row r="39" customFormat="false" ht="12.75" hidden="false" customHeight="false" outlineLevel="0" collapsed="false">
      <c r="A39" s="42" t="s">
        <v>26</v>
      </c>
      <c r="B39" s="60"/>
      <c r="C39" s="43"/>
      <c r="D39" s="43"/>
      <c r="E39" s="26" t="n">
        <v>3600</v>
      </c>
      <c r="F39" s="43"/>
      <c r="G39" s="23"/>
      <c r="H39" s="44"/>
      <c r="I39" s="12"/>
    </row>
    <row r="40" customFormat="false" ht="12.75" hidden="false" customHeight="false" outlineLevel="0" collapsed="false">
      <c r="A40" s="42" t="s">
        <v>27</v>
      </c>
      <c r="B40" s="60"/>
      <c r="C40" s="43"/>
      <c r="D40" s="43"/>
      <c r="E40" s="26" t="n">
        <v>4760</v>
      </c>
      <c r="F40" s="43"/>
      <c r="G40" s="23"/>
      <c r="H40" s="44"/>
      <c r="I40" s="12"/>
    </row>
    <row r="41" customFormat="false" ht="12.75" hidden="false" customHeight="true" outlineLevel="0" collapsed="false">
      <c r="A41" s="42" t="s">
        <v>23</v>
      </c>
      <c r="B41" s="60"/>
      <c r="C41" s="26" t="n">
        <v>183829.8522</v>
      </c>
      <c r="D41" s="61"/>
      <c r="E41" s="26"/>
      <c r="F41" s="43"/>
      <c r="G41" s="23"/>
      <c r="H41" s="44"/>
      <c r="I41" s="12"/>
    </row>
    <row r="42" customFormat="false" ht="12.75" hidden="false" customHeight="true" outlineLevel="0" collapsed="false">
      <c r="A42" s="42" t="s">
        <v>28</v>
      </c>
      <c r="B42" s="60"/>
      <c r="C42" s="26"/>
      <c r="D42" s="43"/>
      <c r="E42" s="26" t="n">
        <v>14895.2934</v>
      </c>
      <c r="F42" s="43"/>
      <c r="G42" s="23"/>
      <c r="H42" s="44"/>
      <c r="I42" s="12"/>
    </row>
    <row r="43" customFormat="false" ht="12.75" hidden="false" customHeight="false" outlineLevel="0" collapsed="false">
      <c r="A43" s="42" t="s">
        <v>29</v>
      </c>
      <c r="B43" s="60"/>
      <c r="C43" s="26" t="n">
        <v>17570.0517</v>
      </c>
      <c r="D43" s="43"/>
      <c r="E43" s="26" t="n">
        <v>17570.0517</v>
      </c>
      <c r="F43" s="43"/>
      <c r="G43" s="23"/>
      <c r="H43" s="44"/>
      <c r="I43" s="12"/>
    </row>
    <row r="44" customFormat="false" ht="22.5" hidden="false" customHeight="true" outlineLevel="0" collapsed="false">
      <c r="A44" s="42" t="s">
        <v>30</v>
      </c>
      <c r="B44" s="60"/>
      <c r="C44" s="26" t="n">
        <v>101912.8742</v>
      </c>
      <c r="D44" s="43"/>
      <c r="E44" s="26" t="n">
        <v>48142.8988</v>
      </c>
      <c r="F44" s="43"/>
      <c r="G44" s="23"/>
      <c r="H44" s="44"/>
      <c r="I44" s="12"/>
    </row>
    <row r="45" customFormat="false" ht="12.75" hidden="false" customHeight="false" outlineLevel="0" collapsed="false">
      <c r="A45" s="42"/>
      <c r="B45" s="60"/>
      <c r="C45" s="26"/>
      <c r="D45" s="43"/>
      <c r="E45" s="26"/>
      <c r="F45" s="43"/>
      <c r="G45" s="23"/>
      <c r="H45" s="44"/>
      <c r="I45" s="12"/>
    </row>
    <row r="46" customFormat="false" ht="15.75" hidden="false" customHeight="true" outlineLevel="0" collapsed="false">
      <c r="A46" s="59" t="s">
        <v>31</v>
      </c>
      <c r="B46" s="60"/>
      <c r="C46" s="26"/>
      <c r="D46" s="43"/>
      <c r="E46" s="26"/>
      <c r="F46" s="43"/>
      <c r="G46" s="23"/>
      <c r="H46" s="44"/>
      <c r="I46" s="12"/>
    </row>
    <row r="47" customFormat="false" ht="17.25" hidden="false" customHeight="true" outlineLevel="0" collapsed="false">
      <c r="A47" s="42" t="s">
        <v>23</v>
      </c>
      <c r="B47" s="60"/>
      <c r="C47" s="26" t="n">
        <v>170773.052056611</v>
      </c>
      <c r="D47" s="43"/>
      <c r="E47" s="26"/>
      <c r="F47" s="43"/>
      <c r="G47" s="23"/>
      <c r="H47" s="44"/>
      <c r="I47" s="12"/>
    </row>
    <row r="48" customFormat="false" ht="17.25" hidden="false" customHeight="true" outlineLevel="0" collapsed="false">
      <c r="A48" s="42" t="s">
        <v>32</v>
      </c>
      <c r="B48" s="60"/>
      <c r="C48" s="62" t="s">
        <v>33</v>
      </c>
      <c r="D48" s="43"/>
      <c r="E48" s="26"/>
      <c r="F48" s="43"/>
      <c r="G48" s="23"/>
      <c r="H48" s="44"/>
      <c r="I48" s="12"/>
    </row>
    <row r="49" customFormat="false" ht="12.75" hidden="false" customHeight="false" outlineLevel="0" collapsed="false">
      <c r="A49" s="42"/>
      <c r="B49" s="63" t="s">
        <v>34</v>
      </c>
      <c r="C49" s="26"/>
      <c r="D49" s="43"/>
      <c r="E49" s="26"/>
      <c r="F49" s="43"/>
      <c r="G49" s="23"/>
      <c r="H49" s="44"/>
      <c r="I49" s="12"/>
    </row>
    <row r="50" customFormat="false" ht="12.75" hidden="false" customHeight="false" outlineLevel="0" collapsed="false">
      <c r="A50" s="42"/>
      <c r="B50" s="64" t="s">
        <v>35</v>
      </c>
      <c r="C50" s="26"/>
      <c r="D50" s="43"/>
      <c r="E50" s="26" t="n">
        <v>55622.76</v>
      </c>
      <c r="F50" s="43"/>
      <c r="G50" s="23"/>
      <c r="H50" s="44"/>
      <c r="I50" s="12"/>
    </row>
    <row r="51" customFormat="false" ht="12.75" hidden="false" customHeight="false" outlineLevel="0" collapsed="false">
      <c r="A51" s="42"/>
      <c r="B51" s="25" t="s">
        <v>36</v>
      </c>
      <c r="C51" s="26"/>
      <c r="D51" s="43"/>
      <c r="E51" s="26" t="n">
        <v>10947.1347</v>
      </c>
      <c r="F51" s="43"/>
      <c r="G51" s="23"/>
      <c r="H51" s="44"/>
      <c r="I51" s="12"/>
    </row>
    <row r="52" customFormat="false" ht="12.75" hidden="false" customHeight="false" outlineLevel="0" collapsed="false">
      <c r="A52" s="42"/>
      <c r="B52" s="65" t="s">
        <v>37</v>
      </c>
      <c r="C52" s="26"/>
      <c r="D52" s="43"/>
      <c r="E52" s="26" t="n">
        <v>28667.2782</v>
      </c>
      <c r="F52" s="43"/>
      <c r="G52" s="23"/>
      <c r="H52" s="44"/>
      <c r="I52" s="12"/>
    </row>
    <row r="53" customFormat="false" ht="12.75" hidden="false" customHeight="false" outlineLevel="0" collapsed="false">
      <c r="A53" s="42"/>
      <c r="B53" s="25" t="s">
        <v>38</v>
      </c>
      <c r="C53" s="26" t="n">
        <v>32948</v>
      </c>
      <c r="D53" s="43"/>
      <c r="E53" s="26"/>
      <c r="F53" s="43"/>
      <c r="G53" s="23"/>
      <c r="H53" s="44"/>
      <c r="I53" s="12"/>
    </row>
    <row r="54" customFormat="false" ht="12.75" hidden="false" customHeight="false" outlineLevel="0" collapsed="false">
      <c r="A54" s="42"/>
      <c r="B54" s="25" t="s">
        <v>39</v>
      </c>
      <c r="C54" s="26"/>
      <c r="D54" s="43"/>
      <c r="E54" s="26" t="n">
        <v>7155.4584</v>
      </c>
      <c r="F54" s="43"/>
      <c r="G54" s="23"/>
      <c r="H54" s="44"/>
      <c r="I54" s="12"/>
    </row>
    <row r="55" customFormat="false" ht="12.75" hidden="false" customHeight="false" outlineLevel="0" collapsed="false">
      <c r="A55" s="42"/>
      <c r="B55" s="25" t="s">
        <v>40</v>
      </c>
      <c r="C55" s="26"/>
      <c r="D55" s="43"/>
      <c r="E55" s="26" t="n">
        <v>9451</v>
      </c>
      <c r="F55" s="43"/>
      <c r="G55" s="23"/>
      <c r="H55" s="44"/>
      <c r="I55" s="12"/>
    </row>
    <row r="56" customFormat="false" ht="12.75" hidden="false" customHeight="false" outlineLevel="0" collapsed="false">
      <c r="A56" s="42"/>
      <c r="B56" s="65" t="s">
        <v>41</v>
      </c>
      <c r="C56" s="26"/>
      <c r="D56" s="43"/>
      <c r="E56" s="26" t="n">
        <v>9627</v>
      </c>
      <c r="F56" s="43"/>
      <c r="G56" s="26"/>
      <c r="H56" s="44"/>
      <c r="I56" s="12"/>
    </row>
    <row r="57" customFormat="false" ht="12.75" hidden="false" customHeight="false" outlineLevel="0" collapsed="false">
      <c r="A57" s="42"/>
      <c r="B57" s="25" t="s">
        <v>42</v>
      </c>
      <c r="C57" s="26" t="n">
        <v>9035</v>
      </c>
      <c r="D57" s="43"/>
      <c r="E57" s="66"/>
      <c r="F57" s="43"/>
      <c r="G57" s="26"/>
      <c r="H57" s="44"/>
      <c r="I57" s="12"/>
    </row>
    <row r="58" customFormat="false" ht="12.75" hidden="false" customHeight="false" outlineLevel="0" collapsed="false">
      <c r="A58" s="42"/>
      <c r="B58" s="65" t="s">
        <v>43</v>
      </c>
      <c r="C58" s="26" t="n">
        <v>15000</v>
      </c>
      <c r="D58" s="43"/>
      <c r="E58" s="66"/>
      <c r="F58" s="43"/>
      <c r="G58" s="26"/>
      <c r="H58" s="44"/>
      <c r="I58" s="12"/>
    </row>
    <row r="59" customFormat="false" ht="12.75" hidden="false" customHeight="false" outlineLevel="0" collapsed="false">
      <c r="A59" s="42"/>
      <c r="B59" s="25" t="s">
        <v>44</v>
      </c>
      <c r="C59" s="26" t="n">
        <v>9289</v>
      </c>
      <c r="D59" s="43"/>
      <c r="E59" s="43"/>
      <c r="F59" s="43"/>
      <c r="G59" s="26"/>
      <c r="H59" s="44"/>
      <c r="I59" s="12"/>
    </row>
    <row r="60" customFormat="false" ht="12.75" hidden="false" customHeight="false" outlineLevel="0" collapsed="false">
      <c r="A60" s="42"/>
      <c r="B60" s="25" t="s">
        <v>45</v>
      </c>
      <c r="C60" s="43" t="n">
        <v>5000</v>
      </c>
      <c r="D60" s="43"/>
      <c r="E60" s="43"/>
      <c r="F60" s="43"/>
      <c r="G60" s="26"/>
      <c r="H60" s="44"/>
      <c r="I60" s="12"/>
    </row>
    <row r="61" customFormat="false" ht="12.75" hidden="false" customHeight="false" outlineLevel="0" collapsed="false">
      <c r="A61" s="42"/>
      <c r="B61" s="25" t="s">
        <v>46</v>
      </c>
      <c r="C61" s="43" t="n">
        <v>2400</v>
      </c>
      <c r="D61" s="43"/>
      <c r="E61" s="43"/>
      <c r="F61" s="43"/>
      <c r="G61" s="26"/>
      <c r="H61" s="44"/>
      <c r="I61" s="12"/>
    </row>
    <row r="62" customFormat="false" ht="12.75" hidden="false" customHeight="false" outlineLevel="0" collapsed="false">
      <c r="A62" s="42"/>
      <c r="B62" s="25"/>
      <c r="C62" s="43"/>
      <c r="D62" s="43"/>
      <c r="E62" s="43"/>
      <c r="F62" s="43"/>
      <c r="G62" s="26"/>
      <c r="H62" s="44"/>
      <c r="I62" s="12"/>
    </row>
    <row r="63" customFormat="false" ht="12.75" hidden="false" customHeight="false" outlineLevel="0" collapsed="false">
      <c r="A63" s="42"/>
      <c r="B63" s="25" t="s">
        <v>11</v>
      </c>
      <c r="C63" s="43"/>
      <c r="D63" s="43"/>
      <c r="E63" s="43"/>
      <c r="F63" s="43"/>
      <c r="G63" s="26" t="n">
        <v>1331621.5927</v>
      </c>
      <c r="H63" s="44"/>
      <c r="I63" s="12"/>
    </row>
    <row r="64" customFormat="false" ht="12.75" hidden="false" customHeight="false" outlineLevel="0" collapsed="false">
      <c r="A64" s="45"/>
      <c r="B64" s="29" t="s">
        <v>13</v>
      </c>
      <c r="C64" s="46"/>
      <c r="D64" s="46"/>
      <c r="E64" s="46"/>
      <c r="F64" s="46"/>
      <c r="G64" s="26" t="n">
        <f aca="false">G28-G63</f>
        <v>1429596.23871216</v>
      </c>
      <c r="H64" s="47"/>
      <c r="I64" s="12"/>
    </row>
    <row r="65" customFormat="false" ht="12.75" hidden="false" customHeight="false" outlineLevel="0" collapsed="false">
      <c r="A65" s="48"/>
      <c r="B65" s="67" t="s">
        <v>14</v>
      </c>
      <c r="C65" s="68"/>
      <c r="D65" s="68"/>
      <c r="E65" s="68"/>
      <c r="F65" s="35" t="n">
        <v>366265</v>
      </c>
      <c r="G65" s="50"/>
      <c r="H65" s="51"/>
      <c r="I65" s="12"/>
    </row>
    <row r="66" customFormat="false" ht="12.75" hidden="false" customHeight="false" outlineLevel="0" collapsed="false">
      <c r="A66" s="8"/>
      <c r="B66" s="37"/>
      <c r="C66" s="52"/>
      <c r="D66" s="52"/>
      <c r="E66" s="52"/>
      <c r="F66" s="52"/>
      <c r="G66" s="52"/>
      <c r="H66" s="53"/>
      <c r="I66" s="12"/>
    </row>
    <row r="67" customFormat="false" ht="13.8" hidden="false" customHeight="false" outlineLevel="0" collapsed="false">
      <c r="A67" s="13"/>
      <c r="B67" s="14" t="s">
        <v>47</v>
      </c>
      <c r="C67" s="17"/>
      <c r="D67" s="17"/>
      <c r="E67" s="17"/>
      <c r="F67" s="69" t="n">
        <v>224315.85487077</v>
      </c>
      <c r="G67" s="17" t="n">
        <f aca="false">H67-F67</f>
        <v>5801596.84512923</v>
      </c>
      <c r="H67" s="54" t="n">
        <v>6025912.7</v>
      </c>
      <c r="I67" s="12"/>
    </row>
    <row r="68" customFormat="false" ht="12.75" hidden="false" customHeight="false" outlineLevel="0" collapsed="false">
      <c r="A68" s="20"/>
      <c r="B68" s="21"/>
      <c r="C68" s="23"/>
      <c r="D68" s="23"/>
      <c r="E68" s="23"/>
      <c r="F68" s="23"/>
      <c r="G68" s="23"/>
      <c r="H68" s="44"/>
      <c r="I68" s="12"/>
    </row>
    <row r="69" customFormat="false" ht="12.75" hidden="false" customHeight="false" outlineLevel="0" collapsed="false">
      <c r="A69" s="70"/>
      <c r="B69" s="25" t="s">
        <v>11</v>
      </c>
      <c r="C69" s="43"/>
      <c r="D69" s="23"/>
      <c r="E69" s="23"/>
      <c r="F69" s="23"/>
      <c r="G69" s="26" t="n">
        <v>203196.3571</v>
      </c>
      <c r="H69" s="44"/>
      <c r="I69" s="12"/>
    </row>
    <row r="70" customFormat="false" ht="12.75" hidden="false" customHeight="false" outlineLevel="0" collapsed="false">
      <c r="A70" s="71"/>
      <c r="B70" s="72" t="s">
        <v>13</v>
      </c>
      <c r="C70" s="46"/>
      <c r="D70" s="26"/>
      <c r="E70" s="26"/>
      <c r="F70" s="26"/>
      <c r="G70" s="26" t="n">
        <f aca="false">G67-G69</f>
        <v>5598400.48802923</v>
      </c>
      <c r="H70" s="47"/>
      <c r="I70" s="12"/>
    </row>
    <row r="71" customFormat="false" ht="12.75" hidden="false" customHeight="false" outlineLevel="0" collapsed="false">
      <c r="A71" s="48"/>
      <c r="B71" s="33" t="s">
        <v>14</v>
      </c>
      <c r="C71" s="49"/>
      <c r="D71" s="49"/>
      <c r="E71" s="49"/>
      <c r="F71" s="35" t="n">
        <v>224316</v>
      </c>
      <c r="G71" s="50"/>
      <c r="H71" s="51"/>
      <c r="I71" s="12"/>
    </row>
    <row r="72" customFormat="false" ht="12.75" hidden="false" customHeight="false" outlineLevel="0" collapsed="false">
      <c r="A72" s="8"/>
      <c r="B72" s="37"/>
      <c r="C72" s="52"/>
      <c r="D72" s="52"/>
      <c r="E72" s="52"/>
      <c r="F72" s="52"/>
      <c r="G72" s="52"/>
      <c r="H72" s="53"/>
      <c r="I72" s="12"/>
    </row>
    <row r="73" customFormat="false" ht="13.8" hidden="false" customHeight="false" outlineLevel="0" collapsed="false">
      <c r="A73" s="13"/>
      <c r="B73" s="14" t="s">
        <v>48</v>
      </c>
      <c r="C73" s="17"/>
      <c r="D73" s="17"/>
      <c r="E73" s="17"/>
      <c r="F73" s="41" t="n">
        <v>501937</v>
      </c>
      <c r="G73" s="17" t="n">
        <f aca="false">H73-F73</f>
        <v>3554086.5</v>
      </c>
      <c r="H73" s="54" t="n">
        <v>4056023.5</v>
      </c>
      <c r="I73" s="12"/>
    </row>
    <row r="74" customFormat="false" ht="12.75" hidden="false" customHeight="false" outlineLevel="0" collapsed="false">
      <c r="A74" s="20"/>
      <c r="B74" s="21"/>
      <c r="C74" s="23"/>
      <c r="D74" s="23"/>
      <c r="E74" s="23"/>
      <c r="F74" s="23"/>
      <c r="G74" s="23"/>
      <c r="H74" s="44"/>
      <c r="I74" s="12"/>
    </row>
    <row r="75" customFormat="false" ht="12.75" hidden="false" customHeight="false" outlineLevel="0" collapsed="false">
      <c r="A75" s="70"/>
      <c r="B75" s="25" t="s">
        <v>11</v>
      </c>
      <c r="C75" s="43"/>
      <c r="D75" s="23"/>
      <c r="E75" s="23"/>
      <c r="F75" s="23"/>
      <c r="G75" s="26" t="n">
        <v>116111.1923</v>
      </c>
      <c r="H75" s="44"/>
      <c r="I75" s="12"/>
    </row>
    <row r="76" customFormat="false" ht="12.75" hidden="false" customHeight="false" outlineLevel="0" collapsed="false">
      <c r="A76" s="71"/>
      <c r="B76" s="72" t="s">
        <v>13</v>
      </c>
      <c r="C76" s="46"/>
      <c r="D76" s="26"/>
      <c r="E76" s="26"/>
      <c r="F76" s="26"/>
      <c r="G76" s="26" t="n">
        <f aca="false">G73-G75</f>
        <v>3437975.3077</v>
      </c>
      <c r="H76" s="47"/>
      <c r="I76" s="12"/>
    </row>
    <row r="77" customFormat="false" ht="12.75" hidden="false" customHeight="false" outlineLevel="0" collapsed="false">
      <c r="A77" s="73"/>
      <c r="B77" s="67" t="s">
        <v>14</v>
      </c>
      <c r="C77" s="35"/>
      <c r="D77" s="35"/>
      <c r="E77" s="35"/>
      <c r="F77" s="35" t="n">
        <v>501937</v>
      </c>
      <c r="G77" s="50"/>
      <c r="H77" s="51"/>
      <c r="I77" s="12"/>
    </row>
    <row r="78" customFormat="false" ht="12.75" hidden="false" customHeight="false" outlineLevel="0" collapsed="false">
      <c r="A78" s="74"/>
      <c r="B78" s="37"/>
      <c r="C78" s="52"/>
      <c r="D78" s="52"/>
      <c r="E78" s="52"/>
      <c r="F78" s="52"/>
      <c r="G78" s="52"/>
      <c r="H78" s="53"/>
      <c r="I78" s="12"/>
    </row>
    <row r="79" customFormat="false" ht="12.75" hidden="false" customHeight="false" outlineLevel="0" collapsed="false">
      <c r="A79" s="75"/>
      <c r="B79" s="76"/>
      <c r="C79" s="77" t="n">
        <f aca="false">C28+C13</f>
        <v>698753.332238065</v>
      </c>
      <c r="D79" s="78"/>
      <c r="E79" s="77" t="n">
        <f aca="false">E28+E13</f>
        <v>238278.8752</v>
      </c>
      <c r="F79" s="77" t="n">
        <f aca="false">F73+F67+F28++F22+F13+F7</f>
        <v>1895929.35374984</v>
      </c>
      <c r="G79" s="78" t="n">
        <f aca="false">G73+G67+G28++G22+G13+G7</f>
        <v>14988592.7078121</v>
      </c>
      <c r="H79" s="79" t="n">
        <f aca="false">SUM(H6:H78)</f>
        <v>17821554.269</v>
      </c>
    </row>
    <row r="80" customFormat="false" ht="12.75" hidden="false" customHeight="false" outlineLevel="0" collapsed="false">
      <c r="A80" s="75"/>
      <c r="B80" s="76"/>
      <c r="C80" s="78"/>
      <c r="D80" s="78"/>
      <c r="E80" s="78"/>
      <c r="F80" s="78"/>
      <c r="G80" s="78"/>
      <c r="H80" s="79"/>
    </row>
    <row r="81" customFormat="false" ht="12.75" hidden="false" customHeight="false" outlineLevel="0" collapsed="false">
      <c r="A81" s="75"/>
      <c r="B81" s="76"/>
      <c r="C81" s="78"/>
      <c r="D81" s="78"/>
      <c r="E81" s="78"/>
      <c r="F81" s="78"/>
      <c r="G81" s="78"/>
      <c r="H81" s="79"/>
    </row>
    <row r="82" customFormat="false" ht="12.75" hidden="false" customHeight="false" outlineLevel="0" collapsed="false">
      <c r="G82" s="19"/>
    </row>
    <row r="85" customFormat="false" ht="12.75" hidden="false" customHeight="false" outlineLevel="0" collapsed="false">
      <c r="C85" s="80" t="s">
        <v>12</v>
      </c>
    </row>
  </sheetData>
  <mergeCells count="8">
    <mergeCell ref="A2:B2"/>
    <mergeCell ref="A4:A5"/>
    <mergeCell ref="B4:B5"/>
    <mergeCell ref="C4:E4"/>
    <mergeCell ref="F4:F5"/>
    <mergeCell ref="G4:G5"/>
    <mergeCell ref="H4:H5"/>
    <mergeCell ref="I4:J5"/>
  </mergeCells>
  <printOptions headings="false" gridLines="false" gridLinesSet="true" horizontalCentered="true" verticalCentered="true"/>
  <pageMargins left="0.275694444444444" right="0.275694444444444" top="0.354166666666667" bottom="0.984027777777778" header="0.511811023622047" footer="0.511811023622047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2024-05-31T12:50:41Z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